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udlachile-my.sharepoint.com/personal/echavez_udla_cl/Documents/DIRECCION DE INVESTIGACION/FONDOS CONCURSABLES UDLA/FC_PROYECTO INVESTIGACION REGULAR/FC_PROYECTO INVESTIGACION REGULAR 2025/"/>
    </mc:Choice>
  </mc:AlternateContent>
  <xr:revisionPtr revIDLastSave="110" documentId="8_{3A981084-7D36-4829-BDD1-F19E5D2FAEB5}" xr6:coauthVersionLast="47" xr6:coauthVersionMax="47" xr10:uidLastSave="{10561240-90BF-408B-81E5-C12D6910561E}"/>
  <bookViews>
    <workbookView xWindow="-110" yWindow="-110" windowWidth="19420" windowHeight="10300" tabRatio="791" xr2:uid="{00000000-000D-0000-FFFF-FFFF00000000}"/>
  </bookViews>
  <sheets>
    <sheet name="Presupuesto total" sheetId="5" r:id="rId1"/>
    <sheet name="Gastos Personal" sheetId="6" r:id="rId2"/>
    <sheet name="Gastos Operación" sheetId="2" r:id="rId3"/>
    <sheet name="Gastos Viajes" sheetId="3" r:id="rId4"/>
    <sheet name="Gastos Bienes de Capital" sheetId="4" r:id="rId5"/>
    <sheet name="Reitemización" sheetId="9" r:id="rId6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3" l="1"/>
  <c r="G29" i="3"/>
  <c r="G18" i="3"/>
  <c r="G9" i="4"/>
  <c r="G8" i="4"/>
  <c r="G7" i="4"/>
  <c r="G6" i="4"/>
  <c r="F10" i="4"/>
  <c r="E10" i="4"/>
  <c r="H35" i="3"/>
  <c r="H34" i="3"/>
  <c r="H33" i="3"/>
  <c r="H32" i="3"/>
  <c r="H28" i="3"/>
  <c r="H27" i="3"/>
  <c r="H26" i="3"/>
  <c r="H25" i="3"/>
  <c r="G11" i="3"/>
  <c r="H17" i="3"/>
  <c r="H16" i="3"/>
  <c r="H15" i="3"/>
  <c r="H14" i="3"/>
  <c r="H10" i="3"/>
  <c r="H9" i="3"/>
  <c r="H8" i="3"/>
  <c r="H7" i="3"/>
  <c r="D33" i="9"/>
  <c r="C33" i="9"/>
  <c r="D25" i="9"/>
  <c r="C25" i="9"/>
  <c r="D17" i="9"/>
  <c r="C17" i="9"/>
  <c r="D9" i="9"/>
  <c r="C10" i="5" l="1"/>
  <c r="B24" i="9"/>
  <c r="C39" i="3"/>
  <c r="H18" i="3"/>
  <c r="H11" i="3"/>
  <c r="H29" i="3"/>
  <c r="H36" i="3"/>
  <c r="C40" i="3"/>
  <c r="G21" i="6"/>
  <c r="G20" i="6"/>
  <c r="G19" i="6"/>
  <c r="G18" i="6"/>
  <c r="G11" i="6"/>
  <c r="G10" i="6"/>
  <c r="G9" i="6"/>
  <c r="G8" i="6"/>
  <c r="F22" i="6"/>
  <c r="E22" i="6"/>
  <c r="D22" i="6"/>
  <c r="C22" i="6"/>
  <c r="F12" i="6"/>
  <c r="E12" i="6"/>
  <c r="D12" i="6"/>
  <c r="C12" i="6"/>
  <c r="E14" i="2"/>
  <c r="E13" i="2"/>
  <c r="E12" i="2"/>
  <c r="E11" i="2"/>
  <c r="E10" i="2"/>
  <c r="E9" i="2"/>
  <c r="E8" i="2"/>
  <c r="E7" i="2"/>
  <c r="D15" i="2"/>
  <c r="C8" i="5" s="1"/>
  <c r="C15" i="2"/>
  <c r="B8" i="5" s="1"/>
  <c r="E36" i="3"/>
  <c r="E29" i="3"/>
  <c r="E18" i="3"/>
  <c r="E11" i="3"/>
  <c r="D10" i="4"/>
  <c r="C10" i="4"/>
  <c r="B22" i="9" l="1"/>
  <c r="D8" i="5"/>
  <c r="C24" i="6"/>
  <c r="B10" i="5"/>
  <c r="G10" i="4"/>
  <c r="B8" i="9"/>
  <c r="E8" i="9" s="1"/>
  <c r="B16" i="9" s="1"/>
  <c r="E24" i="9"/>
  <c r="B32" i="9" s="1"/>
  <c r="E32" i="9" s="1"/>
  <c r="E16" i="9"/>
  <c r="G12" i="6"/>
  <c r="B6" i="9"/>
  <c r="E6" i="9" s="1"/>
  <c r="B14" i="9" s="1"/>
  <c r="E22" i="9"/>
  <c r="B30" i="9" s="1"/>
  <c r="E30" i="9"/>
  <c r="C9" i="9"/>
  <c r="E24" i="6"/>
  <c r="F24" i="6"/>
  <c r="G22" i="6"/>
  <c r="D24" i="6"/>
  <c r="E15" i="2"/>
  <c r="B40" i="3"/>
  <c r="B39" i="3"/>
  <c r="D10" i="5" l="1"/>
  <c r="G24" i="6"/>
  <c r="C7" i="5"/>
  <c r="B21" i="9"/>
  <c r="B7" i="5"/>
  <c r="B5" i="9"/>
  <c r="E5" i="9" s="1"/>
  <c r="B13" i="9" s="1"/>
  <c r="E13" i="9" s="1"/>
  <c r="E14" i="9"/>
  <c r="B41" i="3"/>
  <c r="D40" i="3"/>
  <c r="C41" i="3"/>
  <c r="D39" i="3"/>
  <c r="C9" i="5" l="1"/>
  <c r="C11" i="5" s="1"/>
  <c r="B23" i="9"/>
  <c r="E23" i="9" s="1"/>
  <c r="B31" i="9" s="1"/>
  <c r="E31" i="9" s="1"/>
  <c r="B9" i="5"/>
  <c r="B11" i="5" s="1"/>
  <c r="B7" i="9"/>
  <c r="E7" i="9" s="1"/>
  <c r="D7" i="5"/>
  <c r="E21" i="9"/>
  <c r="B29" i="9" s="1"/>
  <c r="E29" i="9"/>
  <c r="D41" i="3"/>
  <c r="B15" i="9" l="1"/>
  <c r="E15" i="9" s="1"/>
  <c r="E17" i="9" s="1"/>
  <c r="E9" i="9"/>
  <c r="B9" i="9"/>
  <c r="B25" i="9"/>
  <c r="B33" i="9"/>
  <c r="E33" i="9"/>
  <c r="E25" i="9"/>
  <c r="D9" i="5"/>
  <c r="E11" i="5"/>
  <c r="E8" i="5"/>
  <c r="E7" i="5"/>
  <c r="E10" i="5"/>
  <c r="E9" i="5"/>
  <c r="F7" i="5"/>
  <c r="F11" i="5"/>
  <c r="F8" i="5"/>
  <c r="F10" i="5"/>
  <c r="D11" i="5"/>
  <c r="F9" i="5"/>
  <c r="B17" i="9" l="1"/>
</calcChain>
</file>

<file path=xl/sharedStrings.xml><?xml version="1.0" encoding="utf-8"?>
<sst xmlns="http://schemas.openxmlformats.org/spreadsheetml/2006/main" count="218" uniqueCount="74">
  <si>
    <t>PRESUPUESTO TOTAL</t>
  </si>
  <si>
    <t>MONTOS ASIGNADOS</t>
  </si>
  <si>
    <t>ÍTEM</t>
  </si>
  <si>
    <t>AÑO 1</t>
  </si>
  <si>
    <t>AÑO 2</t>
  </si>
  <si>
    <t>TOTAL</t>
  </si>
  <si>
    <t xml:space="preserve">GASTOS PERSONAL </t>
  </si>
  <si>
    <t>CONCEPTO</t>
  </si>
  <si>
    <t>CANTIDAD</t>
  </si>
  <si>
    <t xml:space="preserve">PERSONAL TÉCNICO </t>
  </si>
  <si>
    <t>Total</t>
  </si>
  <si>
    <t>Insumos computacionales</t>
  </si>
  <si>
    <t>Artículos de oficina</t>
  </si>
  <si>
    <t>Gastos relacionados con papelería, tinta para impresoras o fotocopiadoras, insumos de escritorio, carpetas, archivadores, dispositivos de registro y archivo como DVD, CD, pendrive, entre otros.</t>
  </si>
  <si>
    <t>Reactivos e insumos de laboratorio</t>
  </si>
  <si>
    <t>Gastos relacionados con la compra de libros u otro material bibliográfico, como revistas, manuales, entre otros; No incluye suscripciones de software como servicio.</t>
  </si>
  <si>
    <t>Equipo rentado</t>
  </si>
  <si>
    <t>Gastos relacionados con un contrato de arrendamiento a término fijo por equipo requerido.</t>
  </si>
  <si>
    <t xml:space="preserve">Realización de seminarios y/o talleres </t>
  </si>
  <si>
    <t>VIAJES</t>
  </si>
  <si>
    <t>Nº</t>
  </si>
  <si>
    <t>DESTINO</t>
  </si>
  <si>
    <t>PROPÓSITO</t>
  </si>
  <si>
    <t>Nº DIAS</t>
  </si>
  <si>
    <t>MONTO ASIGNADO</t>
  </si>
  <si>
    <t>Viáticos</t>
  </si>
  <si>
    <t>SUB-TOTAL</t>
  </si>
  <si>
    <t>TOTAL PROYECTO</t>
  </si>
  <si>
    <t>BIENES DE CAPITAL</t>
  </si>
  <si>
    <t>BIEN DE CAPITAL</t>
  </si>
  <si>
    <t>MONTO</t>
  </si>
  <si>
    <t>TIPO/DESCRIPCION</t>
  </si>
  <si>
    <t>Computadores, equipos de laboratorio, refrigeradores, incubadoras, etc.</t>
  </si>
  <si>
    <t>Pasajes</t>
  </si>
  <si>
    <t>RESUMEN</t>
  </si>
  <si>
    <t>Transporte interurbano</t>
  </si>
  <si>
    <t xml:space="preserve">Publicaciones </t>
  </si>
  <si>
    <t>Libros, revistas</t>
  </si>
  <si>
    <t>Aquellas personas que ejercen funciones de carácter técnico profesional a la investigación durante la ejecución del proyecto (Traducción de manuscritos, análisis de datos, diseño y diagramación de documentos, creación y diseños web).</t>
  </si>
  <si>
    <t>Aquellas personas que ejercen funciones de apoyo a las actividades asociadas a la ejecución del proyecto (Ayudantes de investigación, búsqueda bibliográfica, recopilación de datos, reclutamiento de participantes ).</t>
  </si>
  <si>
    <t>DESCRIPCIÓN</t>
  </si>
  <si>
    <t>PERSONAL DE APOYO</t>
  </si>
  <si>
    <t>TOTAL GENERAL</t>
  </si>
  <si>
    <t>GASTOS PERSONAL</t>
  </si>
  <si>
    <t>GASTOS VIAJES</t>
  </si>
  <si>
    <t>GASTOS BIENES DE CAPITAL</t>
  </si>
  <si>
    <t>% AÑO 1</t>
  </si>
  <si>
    <t>% AÑO 2</t>
  </si>
  <si>
    <t>Gastos del personal vinculados directamente a la ejecución de actividades del proyecto y que participen en éste.</t>
  </si>
  <si>
    <t>Gastos relacionados con la compra de software (programas computacionales requeridos para la ejecución del proyecto) y/o licencias de programas o disco duro externo. Compra de internet móvil.</t>
  </si>
  <si>
    <t>Gastos relacionados con la adquisición de materiales para el trabajo en laboratorio, tales como sales, soluciones químicas,  vestimenta y/o calzado adecuado para laboratorio, o bien para trabajo en terreno, entre otros.</t>
  </si>
  <si>
    <t>Gastos relacionados con cargas BIP, taxi, vehículos de aplicación, etc.</t>
  </si>
  <si>
    <t>Gastos relacionados con publicaciones de artículos (APC), edición, diagramación e impresión de material científico (Libros, manuales, trípticos, pendones).</t>
  </si>
  <si>
    <t>Gastos relacionados con la realización, por parte del equipo de investigación, de seminarios y/o talleres de capacitación dirigidos a la comunidad académica, universitaria o relacionados con la proyección al medio externo, que estén directamente relacionados con el proyecto y con los productos de este y su difusión. (coffee, arriendo de amplificación, iluminación).</t>
  </si>
  <si>
    <t>GASTOS de OPERACIÓN</t>
  </si>
  <si>
    <t>Los Gastos de Operación corresponden a los gastos generales asociados a la ejecución del proyecto, tales como insumos, fungibles, material de oficina y otros materiales, papelería, suscripción a revistas, arriendos (no inmuebles), sub contratación de servicios de apoyo estrictamente relacionados con la ejecución de la investigación.</t>
  </si>
  <si>
    <t>En este ítem se pueden incluir documentos para rendir tanto trabajos de campo (terrenos) como visitas a laboratorios, financiamiento total o parcial para pasantías al extranjero y/o nacional.</t>
  </si>
  <si>
    <t>VIAJES DE COOPERACIÓN INTERNACIONAL</t>
  </si>
  <si>
    <t xml:space="preserve">VIAJES DE INVESTIGACIÓN </t>
  </si>
  <si>
    <t>Corresponde a todo tipo de equipamiento requerido para la correcta ejecución de las actividades de investigación y cumplimiento de los objetivos del proyecto.</t>
  </si>
  <si>
    <t xml:space="preserve">SOLICITID DE REITEMIZACION </t>
  </si>
  <si>
    <t>REBAJAR MONTO</t>
  </si>
  <si>
    <t>AUMENTAR MONTO</t>
  </si>
  <si>
    <t xml:space="preserve">JUSTIFICACIÓN </t>
  </si>
  <si>
    <t>REITEMIZACION 1 AÑO 1</t>
  </si>
  <si>
    <t>PPTO. AÑO 1</t>
  </si>
  <si>
    <t>REITEMIZACION 2 AÑO 1</t>
  </si>
  <si>
    <t>REITEMIZACION 1 AÑO 2</t>
  </si>
  <si>
    <t>PPTO. AÑO 2</t>
  </si>
  <si>
    <t>REITEMIZACION 2 AÑO 2</t>
  </si>
  <si>
    <t xml:space="preserve">APROBACIÓN / RECHAZO </t>
  </si>
  <si>
    <t>N/A</t>
  </si>
  <si>
    <t>Corresponde a los recursos para financiar estadías en Chile de investigadores(as) residentes en el extranjero (viáticos y pasajes), con la finalidad de reforzar los objetivos y actividades del proyecto.</t>
  </si>
  <si>
    <r>
      <rPr>
        <sz val="11"/>
        <color rgb="FFFF0000"/>
        <rFont val="Calibri"/>
        <family val="2"/>
        <scheme val="minor"/>
      </rPr>
      <t xml:space="preserve">NO COMPLETAR </t>
    </r>
    <r>
      <rPr>
        <sz val="11"/>
        <color theme="1"/>
        <rFont val="Calibri"/>
        <family val="2"/>
        <scheme val="minor"/>
      </rPr>
      <t xml:space="preserve">
El siguiente cuadro se  calcula de manera automática según los montos asignados al proyecto en cada ítem del presupuesto.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</si>
</sst>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5">
    <xf numFmtId="0" fontId="0" fillId="0" borderId="0" xfId="0"/>
    <xf numFmtId="0" fontId="0" fillId="0" borderId="1" xfId="0" applyBorder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3" fillId="3" borderId="18" xfId="0" applyFont="1" applyFill="1" applyBorder="1" applyAlignment="1">
      <alignment horizontal="center" vertical="center"/>
    </xf>
    <xf numFmtId="164" fontId="3" fillId="3" borderId="2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wrapText="1"/>
    </xf>
    <xf numFmtId="16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wrapText="1"/>
    </xf>
    <xf numFmtId="164" fontId="0" fillId="0" borderId="11" xfId="0" applyNumberFormat="1" applyBorder="1" applyAlignment="1">
      <alignment horizontal="center" vertical="center"/>
    </xf>
    <xf numFmtId="0" fontId="0" fillId="0" borderId="24" xfId="0" applyBorder="1" applyAlignment="1">
      <alignment wrapText="1"/>
    </xf>
    <xf numFmtId="164" fontId="0" fillId="0" borderId="25" xfId="0" applyNumberFormat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3" borderId="24" xfId="0" applyFont="1" applyFill="1" applyBorder="1"/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3" borderId="13" xfId="0" applyFont="1" applyFill="1" applyBorder="1"/>
    <xf numFmtId="164" fontId="6" fillId="2" borderId="14" xfId="0" applyNumberFormat="1" applyFont="1" applyFill="1" applyBorder="1" applyAlignment="1">
      <alignment horizontal="center" vertical="center"/>
    </xf>
    <xf numFmtId="164" fontId="0" fillId="0" borderId="25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1" fillId="3" borderId="25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1" fillId="0" borderId="36" xfId="0" applyFont="1" applyBorder="1"/>
    <xf numFmtId="0" fontId="1" fillId="0" borderId="37" xfId="0" applyFon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9" xfId="0" applyNumberFormat="1" applyBorder="1"/>
    <xf numFmtId="164" fontId="0" fillId="0" borderId="6" xfId="0" applyNumberFormat="1" applyBorder="1"/>
    <xf numFmtId="164" fontId="0" fillId="0" borderId="3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64" fontId="0" fillId="0" borderId="42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28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164" fontId="6" fillId="2" borderId="13" xfId="0" applyNumberFormat="1" applyFont="1" applyFill="1" applyBorder="1" applyAlignment="1">
      <alignment horizontal="center"/>
    </xf>
    <xf numFmtId="164" fontId="0" fillId="0" borderId="27" xfId="0" applyNumberFormat="1" applyBorder="1" applyAlignment="1">
      <alignment vertical="center"/>
    </xf>
    <xf numFmtId="164" fontId="0" fillId="0" borderId="45" xfId="0" applyNumberFormat="1" applyBorder="1" applyAlignment="1">
      <alignment vertical="center"/>
    </xf>
    <xf numFmtId="164" fontId="6" fillId="2" borderId="47" xfId="0" applyNumberFormat="1" applyFont="1" applyFill="1" applyBorder="1" applyAlignment="1">
      <alignment horizontal="center"/>
    </xf>
    <xf numFmtId="164" fontId="6" fillId="2" borderId="20" xfId="0" applyNumberFormat="1" applyFont="1" applyFill="1" applyBorder="1" applyAlignment="1">
      <alignment horizont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 wrapText="1"/>
    </xf>
    <xf numFmtId="164" fontId="3" fillId="3" borderId="15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6" fillId="3" borderId="46" xfId="0" applyNumberFormat="1" applyFont="1" applyFill="1" applyBorder="1" applyAlignment="1">
      <alignment vertical="center"/>
    </xf>
    <xf numFmtId="164" fontId="6" fillId="3" borderId="40" xfId="0" applyNumberFormat="1" applyFont="1" applyFill="1" applyBorder="1" applyAlignment="1">
      <alignment vertical="center"/>
    </xf>
    <xf numFmtId="164" fontId="6" fillId="3" borderId="43" xfId="0" applyNumberFormat="1" applyFont="1" applyFill="1" applyBorder="1" applyAlignment="1">
      <alignment vertical="center"/>
    </xf>
    <xf numFmtId="0" fontId="8" fillId="0" borderId="0" xfId="0" applyFont="1"/>
    <xf numFmtId="0" fontId="6" fillId="2" borderId="28" xfId="0" applyFont="1" applyFill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1" xfId="0" applyBorder="1" applyAlignment="1">
      <alignment wrapText="1"/>
    </xf>
    <xf numFmtId="0" fontId="0" fillId="0" borderId="51" xfId="0" applyBorder="1"/>
    <xf numFmtId="0" fontId="0" fillId="0" borderId="52" xfId="0" applyBorder="1" applyAlignment="1">
      <alignment wrapText="1"/>
    </xf>
    <xf numFmtId="0" fontId="0" fillId="0" borderId="52" xfId="0" applyBorder="1"/>
    <xf numFmtId="0" fontId="5" fillId="0" borderId="58" xfId="0" applyFont="1" applyBorder="1" applyAlignment="1">
      <alignment wrapText="1"/>
    </xf>
    <xf numFmtId="0" fontId="0" fillId="0" borderId="58" xfId="0" applyBorder="1"/>
    <xf numFmtId="0" fontId="1" fillId="3" borderId="15" xfId="0" applyFont="1" applyFill="1" applyBorder="1" applyAlignment="1">
      <alignment vertical="center" wrapText="1"/>
    </xf>
    <xf numFmtId="0" fontId="1" fillId="3" borderId="15" xfId="0" applyFont="1" applyFill="1" applyBorder="1"/>
    <xf numFmtId="164" fontId="6" fillId="2" borderId="42" xfId="0" applyNumberFormat="1" applyFont="1" applyFill="1" applyBorder="1" applyAlignment="1">
      <alignment horizontal="center" vertical="center"/>
    </xf>
    <xf numFmtId="164" fontId="0" fillId="0" borderId="53" xfId="0" applyNumberFormat="1" applyBorder="1" applyAlignment="1">
      <alignment wrapText="1"/>
    </xf>
    <xf numFmtId="164" fontId="0" fillId="0" borderId="54" xfId="0" applyNumberFormat="1" applyBorder="1" applyAlignment="1">
      <alignment wrapText="1"/>
    </xf>
    <xf numFmtId="164" fontId="5" fillId="0" borderId="55" xfId="0" applyNumberFormat="1" applyFont="1" applyBorder="1" applyAlignment="1">
      <alignment wrapText="1"/>
    </xf>
    <xf numFmtId="164" fontId="1" fillId="3" borderId="47" xfId="0" applyNumberFormat="1" applyFont="1" applyFill="1" applyBorder="1" applyAlignment="1">
      <alignment vertical="center" wrapText="1"/>
    </xf>
    <xf numFmtId="164" fontId="6" fillId="2" borderId="11" xfId="0" applyNumberFormat="1" applyFont="1" applyFill="1" applyBorder="1" applyAlignment="1">
      <alignment horizontal="center" vertical="center"/>
    </xf>
    <xf numFmtId="164" fontId="0" fillId="0" borderId="56" xfId="0" applyNumberFormat="1" applyBorder="1"/>
    <xf numFmtId="164" fontId="0" fillId="0" borderId="57" xfId="0" applyNumberFormat="1" applyBorder="1"/>
    <xf numFmtId="164" fontId="0" fillId="0" borderId="59" xfId="0" applyNumberFormat="1" applyBorder="1"/>
    <xf numFmtId="164" fontId="1" fillId="3" borderId="14" xfId="0" applyNumberFormat="1" applyFont="1" applyFill="1" applyBorder="1"/>
    <xf numFmtId="164" fontId="0" fillId="3" borderId="56" xfId="0" applyNumberFormat="1" applyFill="1" applyBorder="1"/>
    <xf numFmtId="164" fontId="0" fillId="3" borderId="57" xfId="0" applyNumberFormat="1" applyFill="1" applyBorder="1"/>
    <xf numFmtId="164" fontId="0" fillId="3" borderId="59" xfId="0" applyNumberFormat="1" applyFill="1" applyBorder="1"/>
    <xf numFmtId="164" fontId="1" fillId="3" borderId="16" xfId="0" applyNumberFormat="1" applyFont="1" applyFill="1" applyBorder="1"/>
    <xf numFmtId="0" fontId="3" fillId="3" borderId="15" xfId="0" applyFont="1" applyFill="1" applyBorder="1"/>
    <xf numFmtId="0" fontId="3" fillId="3" borderId="15" xfId="0" applyFont="1" applyFill="1" applyBorder="1" applyAlignment="1">
      <alignment vertical="center" wrapText="1"/>
    </xf>
    <xf numFmtId="164" fontId="3" fillId="3" borderId="47" xfId="0" applyNumberFormat="1" applyFont="1" applyFill="1" applyBorder="1" applyAlignment="1">
      <alignment vertical="center" wrapText="1"/>
    </xf>
    <xf numFmtId="164" fontId="3" fillId="3" borderId="14" xfId="0" applyNumberFormat="1" applyFont="1" applyFill="1" applyBorder="1"/>
    <xf numFmtId="164" fontId="3" fillId="3" borderId="16" xfId="0" applyNumberFormat="1" applyFont="1" applyFill="1" applyBorder="1"/>
    <xf numFmtId="0" fontId="6" fillId="2" borderId="15" xfId="0" applyFont="1" applyFill="1" applyBorder="1" applyAlignment="1">
      <alignment horizontal="center" vertical="center"/>
    </xf>
    <xf numFmtId="0" fontId="1" fillId="0" borderId="60" xfId="0" applyFont="1" applyBorder="1"/>
    <xf numFmtId="0" fontId="1" fillId="0" borderId="61" xfId="0" applyFont="1" applyBorder="1"/>
    <xf numFmtId="0" fontId="1" fillId="0" borderId="62" xfId="0" applyFont="1" applyBorder="1"/>
    <xf numFmtId="0" fontId="6" fillId="0" borderId="15" xfId="0" applyFont="1" applyBorder="1"/>
    <xf numFmtId="0" fontId="6" fillId="2" borderId="17" xfId="0" applyFont="1" applyFill="1" applyBorder="1" applyAlignment="1">
      <alignment horizontal="center" vertical="center"/>
    </xf>
    <xf numFmtId="9" fontId="0" fillId="0" borderId="24" xfId="1" applyFont="1" applyBorder="1"/>
    <xf numFmtId="9" fontId="0" fillId="0" borderId="25" xfId="1" applyFont="1" applyBorder="1"/>
    <xf numFmtId="9" fontId="0" fillId="0" borderId="9" xfId="1" applyFont="1" applyBorder="1"/>
    <xf numFmtId="9" fontId="0" fillId="0" borderId="10" xfId="1" applyFont="1" applyBorder="1"/>
    <xf numFmtId="9" fontId="0" fillId="0" borderId="9" xfId="0" applyNumberFormat="1" applyBorder="1"/>
    <xf numFmtId="9" fontId="0" fillId="0" borderId="10" xfId="0" applyNumberFormat="1" applyBorder="1"/>
    <xf numFmtId="9" fontId="0" fillId="0" borderId="32" xfId="0" applyNumberFormat="1" applyBorder="1"/>
    <xf numFmtId="9" fontId="0" fillId="0" borderId="33" xfId="0" applyNumberFormat="1" applyBorder="1"/>
    <xf numFmtId="164" fontId="6" fillId="0" borderId="13" xfId="0" applyNumberFormat="1" applyFont="1" applyBorder="1"/>
    <xf numFmtId="164" fontId="6" fillId="0" borderId="14" xfId="0" applyNumberFormat="1" applyFont="1" applyBorder="1"/>
    <xf numFmtId="164" fontId="6" fillId="0" borderId="17" xfId="0" applyNumberFormat="1" applyFont="1" applyBorder="1"/>
    <xf numFmtId="9" fontId="6" fillId="0" borderId="13" xfId="0" applyNumberFormat="1" applyFont="1" applyBorder="1"/>
    <xf numFmtId="9" fontId="6" fillId="0" borderId="14" xfId="0" applyNumberFormat="1" applyFont="1" applyBorder="1"/>
    <xf numFmtId="164" fontId="1" fillId="0" borderId="29" xfId="0" applyNumberFormat="1" applyFont="1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164" fontId="0" fillId="0" borderId="24" xfId="0" applyNumberFormat="1" applyBorder="1" applyAlignment="1">
      <alignment vertical="center"/>
    </xf>
    <xf numFmtId="164" fontId="0" fillId="0" borderId="25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164" fontId="3" fillId="3" borderId="14" xfId="0" applyNumberFormat="1" applyFont="1" applyFill="1" applyBorder="1" applyAlignment="1">
      <alignment horizontal="center"/>
    </xf>
    <xf numFmtId="0" fontId="6" fillId="3" borderId="20" xfId="0" applyFont="1" applyFill="1" applyBorder="1"/>
    <xf numFmtId="164" fontId="6" fillId="3" borderId="16" xfId="0" applyNumberFormat="1" applyFont="1" applyFill="1" applyBorder="1"/>
    <xf numFmtId="164" fontId="6" fillId="3" borderId="17" xfId="0" applyNumberFormat="1" applyFont="1" applyFill="1" applyBorder="1"/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center"/>
    </xf>
    <xf numFmtId="0" fontId="7" fillId="0" borderId="0" xfId="0" applyFont="1"/>
    <xf numFmtId="164" fontId="0" fillId="0" borderId="60" xfId="0" applyNumberFormat="1" applyBorder="1" applyAlignment="1">
      <alignment vertical="center"/>
    </xf>
    <xf numFmtId="164" fontId="0" fillId="0" borderId="61" xfId="0" applyNumberFormat="1" applyBorder="1" applyAlignment="1">
      <alignment vertical="center"/>
    </xf>
    <xf numFmtId="164" fontId="0" fillId="0" borderId="61" xfId="0" applyNumberFormat="1" applyBorder="1"/>
    <xf numFmtId="164" fontId="0" fillId="0" borderId="62" xfId="0" applyNumberFormat="1" applyBorder="1"/>
    <xf numFmtId="164" fontId="6" fillId="0" borderId="15" xfId="0" applyNumberFormat="1" applyFont="1" applyBorder="1"/>
    <xf numFmtId="0" fontId="6" fillId="2" borderId="16" xfId="0" applyFont="1" applyFill="1" applyBorder="1" applyAlignment="1">
      <alignment horizontal="center" vertical="center"/>
    </xf>
    <xf numFmtId="9" fontId="0" fillId="0" borderId="63" xfId="1" applyFont="1" applyBorder="1"/>
    <xf numFmtId="9" fontId="0" fillId="0" borderId="64" xfId="1" applyFont="1" applyBorder="1"/>
    <xf numFmtId="9" fontId="0" fillId="0" borderId="64" xfId="0" applyNumberFormat="1" applyBorder="1"/>
    <xf numFmtId="9" fontId="0" fillId="0" borderId="35" xfId="0" applyNumberFormat="1" applyBorder="1"/>
    <xf numFmtId="9" fontId="6" fillId="0" borderId="16" xfId="0" applyNumberFormat="1" applyFont="1" applyBorder="1"/>
    <xf numFmtId="9" fontId="6" fillId="0" borderId="20" xfId="0" applyNumberFormat="1" applyFont="1" applyBorder="1"/>
    <xf numFmtId="0" fontId="6" fillId="0" borderId="20" xfId="0" applyFont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6" fillId="2" borderId="47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3" borderId="65" xfId="0" applyFont="1" applyFill="1" applyBorder="1"/>
    <xf numFmtId="164" fontId="1" fillId="3" borderId="22" xfId="0" applyNumberFormat="1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3" borderId="67" xfId="0" applyNumberFormat="1" applyFont="1" applyFill="1" applyBorder="1" applyAlignment="1">
      <alignment horizontal="center"/>
    </xf>
    <xf numFmtId="164" fontId="6" fillId="2" borderId="66" xfId="0" applyNumberFormat="1" applyFont="1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3" fillId="2" borderId="20" xfId="0" applyFont="1" applyFill="1" applyBorder="1" applyAlignment="1">
      <alignment horizontal="center"/>
    </xf>
    <xf numFmtId="164" fontId="0" fillId="0" borderId="4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vertical="center"/>
    </xf>
    <xf numFmtId="164" fontId="6" fillId="2" borderId="66" xfId="0" applyNumberFormat="1" applyFont="1" applyFill="1" applyBorder="1" applyAlignment="1">
      <alignment horizontal="center"/>
    </xf>
    <xf numFmtId="164" fontId="0" fillId="0" borderId="36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0" fontId="11" fillId="0" borderId="0" xfId="0" applyFont="1"/>
    <xf numFmtId="164" fontId="12" fillId="0" borderId="15" xfId="0" applyNumberFormat="1" applyFont="1" applyBorder="1"/>
    <xf numFmtId="0" fontId="9" fillId="0" borderId="0" xfId="0" applyFont="1"/>
    <xf numFmtId="0" fontId="13" fillId="2" borderId="20" xfId="0" applyFont="1" applyFill="1" applyBorder="1" applyAlignment="1">
      <alignment horizontal="center" vertical="center"/>
    </xf>
    <xf numFmtId="164" fontId="9" fillId="0" borderId="46" xfId="0" applyNumberFormat="1" applyFont="1" applyBorder="1" applyAlignment="1">
      <alignment vertical="center"/>
    </xf>
    <xf numFmtId="164" fontId="9" fillId="0" borderId="40" xfId="0" applyNumberFormat="1" applyFont="1" applyBorder="1" applyAlignment="1">
      <alignment vertical="center"/>
    </xf>
    <xf numFmtId="164" fontId="9" fillId="0" borderId="40" xfId="0" applyNumberFormat="1" applyFont="1" applyBorder="1"/>
    <xf numFmtId="164" fontId="9" fillId="0" borderId="37" xfId="0" applyNumberFormat="1" applyFont="1" applyBorder="1"/>
    <xf numFmtId="164" fontId="13" fillId="0" borderId="20" xfId="0" applyNumberFormat="1" applyFont="1" applyBorder="1"/>
    <xf numFmtId="164" fontId="13" fillId="0" borderId="15" xfId="0" applyNumberFormat="1" applyFont="1" applyBorder="1"/>
    <xf numFmtId="0" fontId="12" fillId="2" borderId="16" xfId="0" applyFont="1" applyFill="1" applyBorder="1" applyAlignment="1">
      <alignment horizontal="center" vertical="center"/>
    </xf>
    <xf numFmtId="164" fontId="14" fillId="0" borderId="63" xfId="0" applyNumberFormat="1" applyFont="1" applyBorder="1"/>
    <xf numFmtId="164" fontId="14" fillId="0" borderId="64" xfId="0" applyNumberFormat="1" applyFont="1" applyBorder="1"/>
    <xf numFmtId="164" fontId="14" fillId="0" borderId="35" xfId="0" applyNumberFormat="1" applyFont="1" applyBorder="1"/>
    <xf numFmtId="164" fontId="12" fillId="0" borderId="16" xfId="0" applyNumberFormat="1" applyFont="1" applyBorder="1"/>
    <xf numFmtId="0" fontId="15" fillId="2" borderId="20" xfId="0" applyFont="1" applyFill="1" applyBorder="1" applyAlignment="1">
      <alignment horizontal="center" vertical="center"/>
    </xf>
    <xf numFmtId="164" fontId="15" fillId="0" borderId="20" xfId="0" applyNumberFormat="1" applyFont="1" applyBorder="1"/>
    <xf numFmtId="164" fontId="15" fillId="0" borderId="16" xfId="0" applyNumberFormat="1" applyFont="1" applyBorder="1"/>
    <xf numFmtId="164" fontId="15" fillId="0" borderId="15" xfId="0" applyNumberFormat="1" applyFont="1" applyBorder="1"/>
    <xf numFmtId="0" fontId="10" fillId="0" borderId="0" xfId="0" applyFont="1"/>
    <xf numFmtId="164" fontId="10" fillId="0" borderId="46" xfId="1" applyNumberFormat="1" applyFont="1" applyBorder="1"/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7" fillId="0" borderId="0" xfId="0" applyFont="1"/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/>
    <xf numFmtId="0" fontId="6" fillId="0" borderId="15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3" fillId="3" borderId="15" xfId="0" applyFont="1" applyFill="1" applyBorder="1"/>
    <xf numFmtId="0" fontId="3" fillId="3" borderId="16" xfId="0" applyFont="1" applyFill="1" applyBorder="1"/>
    <xf numFmtId="0" fontId="8" fillId="0" borderId="15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6" fillId="2" borderId="4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164" fontId="6" fillId="2" borderId="19" xfId="0" applyNumberFormat="1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21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17" xfId="0" applyFont="1" applyFill="1" applyBorder="1"/>
    <xf numFmtId="0" fontId="6" fillId="2" borderId="16" xfId="0" applyFont="1" applyFill="1" applyBorder="1"/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164" fontId="1" fillId="0" borderId="7" xfId="0" applyNumberFormat="1" applyFont="1" applyBorder="1"/>
    <xf numFmtId="0" fontId="1" fillId="0" borderId="8" xfId="0" applyFont="1" applyBorder="1"/>
    <xf numFmtId="164" fontId="1" fillId="0" borderId="32" xfId="0" applyNumberFormat="1" applyFont="1" applyBorder="1"/>
    <xf numFmtId="0" fontId="1" fillId="0" borderId="33" xfId="0" applyFont="1" applyBorder="1"/>
    <xf numFmtId="164" fontId="6" fillId="3" borderId="13" xfId="0" applyNumberFormat="1" applyFont="1" applyFill="1" applyBorder="1"/>
    <xf numFmtId="0" fontId="6" fillId="3" borderId="14" xfId="0" applyFont="1" applyFill="1" applyBorder="1"/>
    <xf numFmtId="0" fontId="6" fillId="2" borderId="17" xfId="0" applyFont="1" applyFill="1" applyBorder="1" applyAlignment="1">
      <alignment horizontal="center"/>
    </xf>
    <xf numFmtId="0" fontId="8" fillId="0" borderId="15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3" fillId="0" borderId="15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15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8" fillId="0" borderId="0" xfId="0" applyFont="1" applyAlignment="1">
      <alignment horizontal="left" vertical="top" wrapText="1"/>
    </xf>
    <xf numFmtId="0" fontId="3" fillId="2" borderId="1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showGridLines="0" tabSelected="1" workbookViewId="0">
      <selection activeCell="F10" sqref="F10"/>
    </sheetView>
  </sheetViews>
  <sheetFormatPr baseColWidth="10" defaultColWidth="0" defaultRowHeight="14.5" zeroHeight="1" x14ac:dyDescent="0.35"/>
  <cols>
    <col min="1" max="1" width="25.453125" bestFit="1" customWidth="1"/>
    <col min="2" max="2" width="17.1796875" customWidth="1"/>
    <col min="3" max="3" width="18.1796875" customWidth="1"/>
    <col min="4" max="6" width="11.453125" customWidth="1"/>
    <col min="7" max="7" width="7.1796875" customWidth="1"/>
    <col min="8" max="9" width="0" hidden="1" customWidth="1"/>
    <col min="10" max="16384" width="11.453125" hidden="1"/>
  </cols>
  <sheetData>
    <row r="1" spans="1:6" ht="21" x14ac:dyDescent="0.5">
      <c r="A1" s="216" t="s">
        <v>0</v>
      </c>
      <c r="B1" s="216"/>
      <c r="C1" s="216"/>
      <c r="D1" s="216"/>
      <c r="E1" s="216"/>
      <c r="F1" s="216"/>
    </row>
    <row r="2" spans="1:6" ht="15" thickBot="1" x14ac:dyDescent="0.4"/>
    <row r="3" spans="1:6" ht="45.75" customHeight="1" thickBot="1" x14ac:dyDescent="0.4">
      <c r="A3" s="217" t="s">
        <v>73</v>
      </c>
      <c r="B3" s="218"/>
      <c r="C3" s="218"/>
      <c r="D3" s="218"/>
      <c r="E3" s="218"/>
      <c r="F3" s="219"/>
    </row>
    <row r="4" spans="1:6" ht="15" thickBot="1" x14ac:dyDescent="0.4"/>
    <row r="5" spans="1:6" ht="16" thickBot="1" x14ac:dyDescent="0.4">
      <c r="B5" s="214" t="s">
        <v>1</v>
      </c>
      <c r="C5" s="215"/>
    </row>
    <row r="6" spans="1:6" ht="16" thickBot="1" x14ac:dyDescent="0.4">
      <c r="A6" s="108" t="s">
        <v>2</v>
      </c>
      <c r="B6" s="31" t="s">
        <v>3</v>
      </c>
      <c r="C6" s="33" t="s">
        <v>4</v>
      </c>
      <c r="D6" s="113" t="s">
        <v>5</v>
      </c>
      <c r="E6" s="31" t="s">
        <v>46</v>
      </c>
      <c r="F6" s="33" t="s">
        <v>47</v>
      </c>
    </row>
    <row r="7" spans="1:6" x14ac:dyDescent="0.35">
      <c r="A7" s="109" t="s">
        <v>43</v>
      </c>
      <c r="B7" s="130">
        <f>'Gastos Personal'!$D$24</f>
        <v>0</v>
      </c>
      <c r="C7" s="131">
        <f>'Gastos Personal'!$F$24</f>
        <v>0</v>
      </c>
      <c r="D7" s="127">
        <f>$B7+$C7</f>
        <v>0</v>
      </c>
      <c r="E7" s="114">
        <f>IFERROR($B7/$B$11,0)</f>
        <v>0</v>
      </c>
      <c r="F7" s="115">
        <f>IFERROR($C7/$C$11,0)</f>
        <v>0</v>
      </c>
    </row>
    <row r="8" spans="1:6" x14ac:dyDescent="0.35">
      <c r="A8" s="110" t="s">
        <v>54</v>
      </c>
      <c r="B8" s="132">
        <f>'Gastos Operación'!$C$15</f>
        <v>0</v>
      </c>
      <c r="C8" s="133">
        <f>'Gastos Operación'!$D$15</f>
        <v>0</v>
      </c>
      <c r="D8" s="128">
        <f t="shared" ref="D8:D11" si="0">$B8+$C8</f>
        <v>0</v>
      </c>
      <c r="E8" s="116">
        <f t="shared" ref="E8:E11" si="1">IFERROR($B8/$B$11,0)</f>
        <v>0</v>
      </c>
      <c r="F8" s="117">
        <f t="shared" ref="F8:F11" si="2">IFERROR($C8/$C$11,0)</f>
        <v>0</v>
      </c>
    </row>
    <row r="9" spans="1:6" x14ac:dyDescent="0.35">
      <c r="A9" s="110" t="s">
        <v>44</v>
      </c>
      <c r="B9" s="134">
        <f>'Gastos Viajes'!$B$41</f>
        <v>0</v>
      </c>
      <c r="C9" s="135">
        <f>'Gastos Viajes'!$C$41</f>
        <v>0</v>
      </c>
      <c r="D9" s="128">
        <f t="shared" si="0"/>
        <v>0</v>
      </c>
      <c r="E9" s="118">
        <f t="shared" si="1"/>
        <v>0</v>
      </c>
      <c r="F9" s="119">
        <f t="shared" si="2"/>
        <v>0</v>
      </c>
    </row>
    <row r="10" spans="1:6" ht="15" thickBot="1" x14ac:dyDescent="0.4">
      <c r="A10" s="111" t="s">
        <v>45</v>
      </c>
      <c r="B10" s="136">
        <f>'Gastos Bienes de Capital'!$D$10</f>
        <v>0</v>
      </c>
      <c r="C10" s="137">
        <f>'Gastos Bienes de Capital'!$F$10</f>
        <v>0</v>
      </c>
      <c r="D10" s="129">
        <f t="shared" si="0"/>
        <v>0</v>
      </c>
      <c r="E10" s="120">
        <f t="shared" si="1"/>
        <v>0</v>
      </c>
      <c r="F10" s="121">
        <f t="shared" si="2"/>
        <v>0</v>
      </c>
    </row>
    <row r="11" spans="1:6" ht="16" thickBot="1" x14ac:dyDescent="0.4">
      <c r="A11" s="112" t="s">
        <v>5</v>
      </c>
      <c r="B11" s="122">
        <f>SUM(B$7:B$10)</f>
        <v>0</v>
      </c>
      <c r="C11" s="123">
        <f>SUM(C$7:C$10)</f>
        <v>0</v>
      </c>
      <c r="D11" s="124">
        <f t="shared" si="0"/>
        <v>0</v>
      </c>
      <c r="E11" s="125">
        <f t="shared" si="1"/>
        <v>0</v>
      </c>
      <c r="F11" s="126">
        <f t="shared" si="2"/>
        <v>0</v>
      </c>
    </row>
    <row r="12" spans="1:6" x14ac:dyDescent="0.35"/>
    <row r="13" spans="1:6" x14ac:dyDescent="0.35"/>
  </sheetData>
  <sheetProtection algorithmName="SHA-512" hashValue="FXoL+n3SHJSyb31sTFHMX/3UBH9tlnP7GnUNP6Gm8xH9DmMSB1PqYAivHAp+1evaWG6NiJOcnN5nR/DyemYDKQ==" saltValue="tR3/TmKwN8UUorMrF32yUQ==" spinCount="100000" sheet="1" objects="1" scenarios="1"/>
  <mergeCells count="3">
    <mergeCell ref="B5:C5"/>
    <mergeCell ref="A1:F1"/>
    <mergeCell ref="A3:F3"/>
  </mergeCells>
  <conditionalFormatting sqref="B7:C11">
    <cfRule type="cellIs" dxfId="10" priority="2" operator="greaterThan">
      <formula>2000000</formula>
    </cfRule>
  </conditionalFormatting>
  <conditionalFormatting sqref="D7:D11">
    <cfRule type="cellIs" dxfId="9" priority="1" operator="greaterThan">
      <formula>4000000</formula>
    </cfRule>
  </conditionalFormatting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3CEC-EA24-48F2-AE41-DE09F50D7661}">
  <dimension ref="A1:I25"/>
  <sheetViews>
    <sheetView showGridLines="0" topLeftCell="A12" workbookViewId="0">
      <selection activeCell="F24" sqref="F24"/>
    </sheetView>
  </sheetViews>
  <sheetFormatPr baseColWidth="10" defaultColWidth="0" defaultRowHeight="14.5" zeroHeight="1" x14ac:dyDescent="0.35"/>
  <cols>
    <col min="1" max="1" width="22.453125" bestFit="1" customWidth="1"/>
    <col min="2" max="2" width="37.453125" customWidth="1"/>
    <col min="3" max="3" width="11.1796875" bestFit="1" customWidth="1"/>
    <col min="4" max="4" width="20.1796875" style="5" bestFit="1" customWidth="1"/>
    <col min="5" max="5" width="11.1796875" bestFit="1" customWidth="1"/>
    <col min="6" max="6" width="20.1796875" style="5" bestFit="1" customWidth="1"/>
    <col min="7" max="7" width="14.26953125" style="5" customWidth="1"/>
    <col min="8" max="8" width="7.1796875" customWidth="1"/>
    <col min="9" max="9" width="0" hidden="1" customWidth="1"/>
    <col min="10" max="16384" width="11.453125" hidden="1"/>
  </cols>
  <sheetData>
    <row r="1" spans="1:7" ht="21" x14ac:dyDescent="0.5">
      <c r="A1" s="216" t="s">
        <v>6</v>
      </c>
      <c r="B1" s="216"/>
      <c r="C1" s="216"/>
      <c r="D1" s="216"/>
      <c r="E1" s="216"/>
      <c r="F1" s="216"/>
      <c r="G1" s="216"/>
    </row>
    <row r="2" spans="1:7" x14ac:dyDescent="0.35">
      <c r="A2" s="220" t="s">
        <v>48</v>
      </c>
      <c r="B2" s="220"/>
      <c r="C2" s="220"/>
      <c r="D2" s="220"/>
      <c r="E2" s="220"/>
      <c r="F2" s="220"/>
      <c r="G2" s="220"/>
    </row>
    <row r="3" spans="1:7" ht="15" thickBot="1" x14ac:dyDescent="0.4"/>
    <row r="4" spans="1:7" ht="16" thickBot="1" x14ac:dyDescent="0.4">
      <c r="A4" s="158" t="s">
        <v>9</v>
      </c>
    </row>
    <row r="5" spans="1:7" ht="33" customHeight="1" thickBot="1" x14ac:dyDescent="0.4">
      <c r="A5" s="225" t="s">
        <v>38</v>
      </c>
      <c r="B5" s="226"/>
      <c r="C5" s="226"/>
      <c r="D5" s="226"/>
      <c r="E5" s="226"/>
      <c r="F5" s="226"/>
      <c r="G5" s="227"/>
    </row>
    <row r="6" spans="1:7" s="74" customFormat="1" ht="15.5" x14ac:dyDescent="0.35">
      <c r="A6" s="234" t="s">
        <v>2</v>
      </c>
      <c r="B6" s="228" t="s">
        <v>40</v>
      </c>
      <c r="C6" s="236" t="s">
        <v>3</v>
      </c>
      <c r="D6" s="236"/>
      <c r="E6" s="230" t="s">
        <v>4</v>
      </c>
      <c r="F6" s="231"/>
      <c r="G6" s="232" t="s">
        <v>5</v>
      </c>
    </row>
    <row r="7" spans="1:7" s="74" customFormat="1" ht="16" thickBot="1" x14ac:dyDescent="0.4">
      <c r="A7" s="235"/>
      <c r="B7" s="229"/>
      <c r="C7" s="75" t="s">
        <v>8</v>
      </c>
      <c r="D7" s="89" t="s">
        <v>24</v>
      </c>
      <c r="E7" s="67" t="s">
        <v>8</v>
      </c>
      <c r="F7" s="94" t="s">
        <v>24</v>
      </c>
      <c r="G7" s="233"/>
    </row>
    <row r="8" spans="1:7" x14ac:dyDescent="0.35">
      <c r="A8" s="76" t="s">
        <v>9</v>
      </c>
      <c r="B8" s="66"/>
      <c r="C8" s="81"/>
      <c r="D8" s="90"/>
      <c r="E8" s="82"/>
      <c r="F8" s="95"/>
      <c r="G8" s="99">
        <f>SUM($D8,$F8)</f>
        <v>0</v>
      </c>
    </row>
    <row r="9" spans="1:7" x14ac:dyDescent="0.35">
      <c r="A9" s="77" t="s">
        <v>9</v>
      </c>
      <c r="B9" s="54"/>
      <c r="C9" s="83"/>
      <c r="D9" s="91"/>
      <c r="E9" s="84"/>
      <c r="F9" s="96"/>
      <c r="G9" s="100">
        <f t="shared" ref="G9:G12" si="0">SUM($D9,$F9)</f>
        <v>0</v>
      </c>
    </row>
    <row r="10" spans="1:7" x14ac:dyDescent="0.35">
      <c r="A10" s="77" t="s">
        <v>9</v>
      </c>
      <c r="B10" s="54"/>
      <c r="C10" s="83"/>
      <c r="D10" s="91"/>
      <c r="E10" s="84"/>
      <c r="F10" s="96"/>
      <c r="G10" s="100">
        <f t="shared" si="0"/>
        <v>0</v>
      </c>
    </row>
    <row r="11" spans="1:7" ht="15" thickBot="1" x14ac:dyDescent="0.4">
      <c r="A11" s="77" t="s">
        <v>9</v>
      </c>
      <c r="B11" s="78"/>
      <c r="C11" s="85"/>
      <c r="D11" s="92"/>
      <c r="E11" s="86"/>
      <c r="F11" s="97"/>
      <c r="G11" s="101">
        <f t="shared" si="0"/>
        <v>0</v>
      </c>
    </row>
    <row r="12" spans="1:7" ht="16" thickBot="1" x14ac:dyDescent="0.4">
      <c r="A12" s="221" t="s">
        <v>10</v>
      </c>
      <c r="B12" s="222"/>
      <c r="C12" s="87">
        <f>SUM(C$8:C$11)</f>
        <v>0</v>
      </c>
      <c r="D12" s="93">
        <f t="shared" ref="D12:F12" si="1">SUM(D$8:D$11)</f>
        <v>0</v>
      </c>
      <c r="E12" s="88">
        <f t="shared" si="1"/>
        <v>0</v>
      </c>
      <c r="F12" s="98">
        <f t="shared" si="1"/>
        <v>0</v>
      </c>
      <c r="G12" s="102">
        <f t="shared" si="0"/>
        <v>0</v>
      </c>
    </row>
    <row r="13" spans="1:7" ht="16" thickBot="1" x14ac:dyDescent="0.4">
      <c r="A13" s="142"/>
      <c r="B13" s="142"/>
      <c r="C13" s="142"/>
      <c r="D13" s="142"/>
      <c r="E13" s="142"/>
      <c r="F13" s="142"/>
      <c r="G13" s="142"/>
    </row>
    <row r="14" spans="1:7" ht="16" thickBot="1" x14ac:dyDescent="0.4">
      <c r="A14" s="158" t="s">
        <v>41</v>
      </c>
    </row>
    <row r="15" spans="1:7" ht="33" customHeight="1" thickBot="1" x14ac:dyDescent="0.4">
      <c r="A15" s="225" t="s">
        <v>39</v>
      </c>
      <c r="B15" s="226"/>
      <c r="C15" s="226"/>
      <c r="D15" s="226"/>
      <c r="E15" s="226"/>
      <c r="F15" s="226"/>
      <c r="G15" s="227"/>
    </row>
    <row r="16" spans="1:7" s="74" customFormat="1" ht="15.5" x14ac:dyDescent="0.35">
      <c r="A16" s="234" t="s">
        <v>2</v>
      </c>
      <c r="B16" s="228" t="s">
        <v>40</v>
      </c>
      <c r="C16" s="236" t="s">
        <v>3</v>
      </c>
      <c r="D16" s="236"/>
      <c r="E16" s="230" t="s">
        <v>4</v>
      </c>
      <c r="F16" s="231"/>
      <c r="G16" s="232" t="s">
        <v>5</v>
      </c>
    </row>
    <row r="17" spans="1:7" s="74" customFormat="1" ht="16" thickBot="1" x14ac:dyDescent="0.4">
      <c r="A17" s="235"/>
      <c r="B17" s="229"/>
      <c r="C17" s="75" t="s">
        <v>8</v>
      </c>
      <c r="D17" s="89" t="s">
        <v>24</v>
      </c>
      <c r="E17" s="67" t="s">
        <v>8</v>
      </c>
      <c r="F17" s="94" t="s">
        <v>24</v>
      </c>
      <c r="G17" s="233"/>
    </row>
    <row r="18" spans="1:7" x14ac:dyDescent="0.35">
      <c r="A18" s="76" t="s">
        <v>41</v>
      </c>
      <c r="B18" s="66"/>
      <c r="C18" s="81"/>
      <c r="D18" s="90"/>
      <c r="E18" s="82"/>
      <c r="F18" s="95"/>
      <c r="G18" s="99">
        <f t="shared" ref="G18:G22" si="2">SUM($D18,$F18)</f>
        <v>0</v>
      </c>
    </row>
    <row r="19" spans="1:7" x14ac:dyDescent="0.35">
      <c r="A19" s="48" t="s">
        <v>41</v>
      </c>
      <c r="B19" s="54"/>
      <c r="C19" s="83"/>
      <c r="D19" s="91"/>
      <c r="E19" s="84"/>
      <c r="F19" s="96"/>
      <c r="G19" s="100">
        <f t="shared" si="2"/>
        <v>0</v>
      </c>
    </row>
    <row r="20" spans="1:7" x14ac:dyDescent="0.35">
      <c r="A20" s="79" t="s">
        <v>41</v>
      </c>
      <c r="B20" s="54"/>
      <c r="C20" s="83"/>
      <c r="D20" s="91"/>
      <c r="E20" s="84"/>
      <c r="F20" s="96"/>
      <c r="G20" s="100">
        <f t="shared" si="2"/>
        <v>0</v>
      </c>
    </row>
    <row r="21" spans="1:7" ht="15" thickBot="1" x14ac:dyDescent="0.4">
      <c r="A21" s="80" t="s">
        <v>41</v>
      </c>
      <c r="B21" s="78"/>
      <c r="C21" s="85"/>
      <c r="D21" s="92"/>
      <c r="E21" s="86"/>
      <c r="F21" s="97"/>
      <c r="G21" s="101">
        <f t="shared" si="2"/>
        <v>0</v>
      </c>
    </row>
    <row r="22" spans="1:7" ht="16" thickBot="1" x14ac:dyDescent="0.4">
      <c r="A22" s="221" t="s">
        <v>10</v>
      </c>
      <c r="B22" s="222"/>
      <c r="C22" s="87">
        <f>SUM(C$18:C$21)</f>
        <v>0</v>
      </c>
      <c r="D22" s="93">
        <f t="shared" ref="D22:F22" si="3">SUM(D$18:D$21)</f>
        <v>0</v>
      </c>
      <c r="E22" s="88">
        <f t="shared" si="3"/>
        <v>0</v>
      </c>
      <c r="F22" s="98">
        <f t="shared" si="3"/>
        <v>0</v>
      </c>
      <c r="G22" s="102">
        <f t="shared" si="2"/>
        <v>0</v>
      </c>
    </row>
    <row r="23" spans="1:7" ht="15" thickBot="1" x14ac:dyDescent="0.4"/>
    <row r="24" spans="1:7" ht="19" thickBot="1" x14ac:dyDescent="0.5">
      <c r="A24" s="223" t="s">
        <v>42</v>
      </c>
      <c r="B24" s="224"/>
      <c r="C24" s="104">
        <f>C$12+C$22</f>
        <v>0</v>
      </c>
      <c r="D24" s="105">
        <f>D$12+D$22</f>
        <v>0</v>
      </c>
      <c r="E24" s="103">
        <f>E$12+E$22</f>
        <v>0</v>
      </c>
      <c r="F24" s="106">
        <f>F$12+F$22</f>
        <v>0</v>
      </c>
      <c r="G24" s="107">
        <f>G$12+G$22</f>
        <v>0</v>
      </c>
    </row>
    <row r="25" spans="1:7" x14ac:dyDescent="0.35"/>
  </sheetData>
  <sheetProtection algorithmName="SHA-512" hashValue="JHbAtvw3d7fvm/N7dxzq+NskdWGZRYp9VsL4a7BqfWGHXa8KdXgDggNtG1S9+9dRr72TALlwMO8lZOtwtkveMQ==" saltValue="3jS5K9zztBFL4UGlHwNiXA==" spinCount="100000" sheet="1" objects="1" scenarios="1"/>
  <protectedRanges>
    <protectedRange sqref="B8:F11 B18:F21" name="Rango1"/>
  </protectedRanges>
  <mergeCells count="17">
    <mergeCell ref="C6:D6"/>
    <mergeCell ref="A2:G2"/>
    <mergeCell ref="A22:B22"/>
    <mergeCell ref="A24:B24"/>
    <mergeCell ref="A5:G5"/>
    <mergeCell ref="A1:G1"/>
    <mergeCell ref="A15:G15"/>
    <mergeCell ref="A12:B12"/>
    <mergeCell ref="B16:B17"/>
    <mergeCell ref="E6:F6"/>
    <mergeCell ref="G6:G7"/>
    <mergeCell ref="A16:A17"/>
    <mergeCell ref="C16:D16"/>
    <mergeCell ref="E16:F16"/>
    <mergeCell ref="G16:G17"/>
    <mergeCell ref="A6:A7"/>
    <mergeCell ref="B6:B7"/>
  </mergeCells>
  <conditionalFormatting sqref="D8:D12 F8:F12 D18:D22 F18:F22 D24 F24">
    <cfRule type="cellIs" dxfId="8" priority="4" operator="greaterThan">
      <formula>2000000</formula>
    </cfRule>
  </conditionalFormatting>
  <conditionalFormatting sqref="G8:G12 G18:G22 G24">
    <cfRule type="cellIs" dxfId="7" priority="3" operator="greaterThan">
      <formula>4000000</formula>
    </cfRule>
  </conditionalFormatting>
  <pageMargins left="0.25" right="0.25" top="0.75" bottom="0.75" header="0.3" footer="0.3"/>
  <pageSetup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showGridLines="0" topLeftCell="A9" workbookViewId="0">
      <selection activeCell="B10" sqref="B10"/>
    </sheetView>
  </sheetViews>
  <sheetFormatPr baseColWidth="10" defaultColWidth="0" defaultRowHeight="14.5" zeroHeight="1" x14ac:dyDescent="0.35"/>
  <cols>
    <col min="1" max="1" width="19" bestFit="1" customWidth="1"/>
    <col min="2" max="2" width="82.81640625" customWidth="1"/>
    <col min="3" max="5" width="14.26953125" style="5" customWidth="1"/>
    <col min="6" max="6" width="7.1796875" customWidth="1"/>
    <col min="7" max="16384" width="11.453125" hidden="1"/>
  </cols>
  <sheetData>
    <row r="1" spans="1:6" ht="21" x14ac:dyDescent="0.5">
      <c r="A1" s="216" t="s">
        <v>54</v>
      </c>
      <c r="B1" s="216"/>
      <c r="C1" s="216"/>
      <c r="D1" s="216"/>
      <c r="E1" s="216"/>
    </row>
    <row r="2" spans="1:6" x14ac:dyDescent="0.35">
      <c r="A2" s="244" t="s">
        <v>55</v>
      </c>
      <c r="B2" s="244"/>
      <c r="C2" s="244"/>
      <c r="D2" s="244"/>
      <c r="E2" s="244"/>
      <c r="F2" s="244"/>
    </row>
    <row r="3" spans="1:6" x14ac:dyDescent="0.35">
      <c r="A3" s="244"/>
      <c r="B3" s="244"/>
      <c r="C3" s="244"/>
      <c r="D3" s="244"/>
      <c r="E3" s="244"/>
      <c r="F3" s="244"/>
    </row>
    <row r="4" spans="1:6" ht="15" thickBot="1" x14ac:dyDescent="0.4"/>
    <row r="5" spans="1:6" ht="16" thickBot="1" x14ac:dyDescent="0.4">
      <c r="A5" s="242" t="s">
        <v>2</v>
      </c>
      <c r="B5" s="240" t="s">
        <v>7</v>
      </c>
      <c r="C5" s="237" t="s">
        <v>1</v>
      </c>
      <c r="D5" s="238"/>
      <c r="E5" s="239"/>
    </row>
    <row r="6" spans="1:6" ht="16" thickBot="1" x14ac:dyDescent="0.4">
      <c r="A6" s="243"/>
      <c r="B6" s="241"/>
      <c r="C6" s="60" t="s">
        <v>3</v>
      </c>
      <c r="D6" s="63" t="s">
        <v>4</v>
      </c>
      <c r="E6" s="64" t="s">
        <v>5</v>
      </c>
    </row>
    <row r="7" spans="1:6" ht="43.5" x14ac:dyDescent="0.35">
      <c r="A7" s="65" t="s">
        <v>11</v>
      </c>
      <c r="B7" s="66" t="s">
        <v>49</v>
      </c>
      <c r="C7" s="61"/>
      <c r="D7" s="62"/>
      <c r="E7" s="71">
        <f>$C7+$D7</f>
        <v>0</v>
      </c>
    </row>
    <row r="8" spans="1:6" ht="45.75" customHeight="1" x14ac:dyDescent="0.35">
      <c r="A8" s="48" t="s">
        <v>12</v>
      </c>
      <c r="B8" s="54" t="s">
        <v>13</v>
      </c>
      <c r="C8" s="52"/>
      <c r="D8" s="47"/>
      <c r="E8" s="72">
        <f t="shared" ref="E8:E15" si="0">$C8+$D8</f>
        <v>0</v>
      </c>
    </row>
    <row r="9" spans="1:6" ht="43.5" x14ac:dyDescent="0.35">
      <c r="A9" s="48" t="s">
        <v>14</v>
      </c>
      <c r="B9" s="55" t="s">
        <v>50</v>
      </c>
      <c r="C9" s="52"/>
      <c r="D9" s="47"/>
      <c r="E9" s="72">
        <f t="shared" si="0"/>
        <v>0</v>
      </c>
    </row>
    <row r="10" spans="1:6" ht="29" x14ac:dyDescent="0.35">
      <c r="A10" s="48" t="s">
        <v>37</v>
      </c>
      <c r="B10" s="54" t="s">
        <v>15</v>
      </c>
      <c r="C10" s="52"/>
      <c r="D10" s="47"/>
      <c r="E10" s="72">
        <f t="shared" si="0"/>
        <v>0</v>
      </c>
    </row>
    <row r="11" spans="1:6" ht="29" x14ac:dyDescent="0.35">
      <c r="A11" s="49" t="s">
        <v>35</v>
      </c>
      <c r="B11" s="56" t="s">
        <v>51</v>
      </c>
      <c r="C11" s="52"/>
      <c r="D11" s="47"/>
      <c r="E11" s="72">
        <f t="shared" si="0"/>
        <v>0</v>
      </c>
    </row>
    <row r="12" spans="1:6" ht="23.25" customHeight="1" x14ac:dyDescent="0.35">
      <c r="A12" s="49" t="s">
        <v>16</v>
      </c>
      <c r="B12" s="57" t="s">
        <v>17</v>
      </c>
      <c r="C12" s="52"/>
      <c r="D12" s="47"/>
      <c r="E12" s="72">
        <f t="shared" si="0"/>
        <v>0</v>
      </c>
    </row>
    <row r="13" spans="1:6" ht="29" x14ac:dyDescent="0.35">
      <c r="A13" s="49" t="s">
        <v>36</v>
      </c>
      <c r="B13" s="58" t="s">
        <v>52</v>
      </c>
      <c r="C13" s="52"/>
      <c r="D13" s="47"/>
      <c r="E13" s="72">
        <f t="shared" si="0"/>
        <v>0</v>
      </c>
    </row>
    <row r="14" spans="1:6" ht="67.5" customHeight="1" thickBot="1" x14ac:dyDescent="0.4">
      <c r="A14" s="50" t="s">
        <v>18</v>
      </c>
      <c r="B14" s="59" t="s">
        <v>53</v>
      </c>
      <c r="C14" s="53"/>
      <c r="D14" s="51"/>
      <c r="E14" s="73">
        <f t="shared" si="0"/>
        <v>0</v>
      </c>
    </row>
    <row r="15" spans="1:6" ht="19" thickBot="1" x14ac:dyDescent="0.5">
      <c r="B15" s="68" t="s">
        <v>10</v>
      </c>
      <c r="C15" s="69">
        <f>SUM($C$7:$C$14)</f>
        <v>0</v>
      </c>
      <c r="D15" s="138">
        <f>SUM($D$7:$D$14)</f>
        <v>0</v>
      </c>
      <c r="E15" s="70">
        <f t="shared" si="0"/>
        <v>0</v>
      </c>
    </row>
    <row r="16" spans="1:6" x14ac:dyDescent="0.35"/>
  </sheetData>
  <sheetProtection algorithmName="SHA-512" hashValue="+ZiK+eER77LZuSfUzLX+QTlmxdc9uHIuWiKdAyydolpQSFzIoSZPlbeFKMnBNuUbiNf0Cp0H0qMSFrIl7/DQ0A==" saltValue="t7nFMq6orpXFgwb02D06AA==" spinCount="100000" sheet="1" objects="1" scenarios="1"/>
  <protectedRanges>
    <protectedRange sqref="C7:D14" name="Rango1"/>
  </protectedRanges>
  <mergeCells count="5">
    <mergeCell ref="C5:E5"/>
    <mergeCell ref="B5:B6"/>
    <mergeCell ref="A5:A6"/>
    <mergeCell ref="A1:E1"/>
    <mergeCell ref="A2:F3"/>
  </mergeCells>
  <conditionalFormatting sqref="C7:D15">
    <cfRule type="cellIs" dxfId="6" priority="2" operator="greaterThan">
      <formula>2000000</formula>
    </cfRule>
  </conditionalFormatting>
  <conditionalFormatting sqref="E7:E15">
    <cfRule type="cellIs" dxfId="5" priority="1" operator="greaterThan">
      <formula>4000000</formula>
    </cfRule>
  </conditionalFormatting>
  <pageMargins left="0.25" right="0.25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2"/>
  <sheetViews>
    <sheetView showGridLines="0" topLeftCell="A27" workbookViewId="0">
      <selection activeCell="D32" sqref="D32:G32"/>
    </sheetView>
  </sheetViews>
  <sheetFormatPr baseColWidth="10" defaultColWidth="0" defaultRowHeight="14.5" zeroHeight="1" x14ac:dyDescent="0.35"/>
  <cols>
    <col min="1" max="1" width="12.7265625" bestFit="1" customWidth="1"/>
    <col min="2" max="2" width="28.54296875" customWidth="1"/>
    <col min="3" max="3" width="40" customWidth="1"/>
    <col min="4" max="4" width="10.81640625" bestFit="1" customWidth="1"/>
    <col min="5" max="5" width="20.1796875" style="5" bestFit="1" customWidth="1"/>
    <col min="6" max="6" width="10.81640625" style="5" bestFit="1" customWidth="1"/>
    <col min="7" max="8" width="20.1796875" style="5" customWidth="1"/>
    <col min="9" max="9" width="7.1796875" customWidth="1"/>
    <col min="10" max="16384" width="11.453125" hidden="1"/>
  </cols>
  <sheetData>
    <row r="1" spans="1:9" ht="21" x14ac:dyDescent="0.5">
      <c r="A1" s="216" t="s">
        <v>19</v>
      </c>
      <c r="B1" s="216"/>
      <c r="C1" s="216"/>
      <c r="D1" s="216"/>
      <c r="E1" s="216"/>
      <c r="F1" s="145"/>
      <c r="G1" s="145"/>
      <c r="H1" s="145"/>
    </row>
    <row r="2" spans="1:9" ht="15" thickBot="1" x14ac:dyDescent="0.4">
      <c r="A2" s="143"/>
      <c r="B2" s="143"/>
      <c r="C2" s="143"/>
      <c r="D2" s="143"/>
      <c r="E2" s="143"/>
      <c r="F2" s="143"/>
      <c r="G2" s="143"/>
      <c r="H2" s="143"/>
      <c r="I2" s="143"/>
    </row>
    <row r="3" spans="1:9" ht="19" thickBot="1" x14ac:dyDescent="0.5">
      <c r="A3" s="262" t="s">
        <v>57</v>
      </c>
      <c r="B3" s="263"/>
      <c r="C3" s="263"/>
      <c r="D3" s="263"/>
      <c r="E3" s="263"/>
      <c r="F3" s="263"/>
      <c r="G3" s="263"/>
      <c r="H3" s="264"/>
    </row>
    <row r="4" spans="1:9" ht="33" customHeight="1" thickBot="1" x14ac:dyDescent="0.4">
      <c r="A4" s="259" t="s">
        <v>72</v>
      </c>
      <c r="B4" s="260"/>
      <c r="C4" s="260"/>
      <c r="D4" s="260"/>
      <c r="E4" s="260"/>
      <c r="F4" s="260"/>
      <c r="G4" s="260"/>
      <c r="H4" s="261"/>
    </row>
    <row r="5" spans="1:9" ht="16" thickBot="1" x14ac:dyDescent="0.4">
      <c r="A5" s="245" t="s">
        <v>33</v>
      </c>
      <c r="B5" s="258"/>
      <c r="C5" s="258"/>
      <c r="D5" s="245" t="s">
        <v>3</v>
      </c>
      <c r="E5" s="246"/>
      <c r="F5" s="245" t="s">
        <v>4</v>
      </c>
      <c r="G5" s="246"/>
      <c r="H5" s="169" t="s">
        <v>10</v>
      </c>
    </row>
    <row r="6" spans="1:9" ht="16" thickBot="1" x14ac:dyDescent="0.4">
      <c r="A6" s="31" t="s">
        <v>20</v>
      </c>
      <c r="B6" s="32" t="s">
        <v>21</v>
      </c>
      <c r="C6" s="160" t="s">
        <v>22</v>
      </c>
      <c r="D6" s="31" t="s">
        <v>23</v>
      </c>
      <c r="E6" s="35" t="s">
        <v>24</v>
      </c>
      <c r="F6" s="31" t="s">
        <v>23</v>
      </c>
      <c r="G6" s="35" t="s">
        <v>24</v>
      </c>
      <c r="H6" s="173" t="s">
        <v>24</v>
      </c>
    </row>
    <row r="7" spans="1:9" x14ac:dyDescent="0.35">
      <c r="A7" s="29"/>
      <c r="B7" s="30"/>
      <c r="C7" s="161"/>
      <c r="D7" s="164"/>
      <c r="E7" s="36"/>
      <c r="F7" s="164"/>
      <c r="G7" s="170"/>
      <c r="H7" s="174">
        <f>$E7+$G7</f>
        <v>0</v>
      </c>
    </row>
    <row r="8" spans="1:9" x14ac:dyDescent="0.35">
      <c r="A8" s="26"/>
      <c r="B8" s="1"/>
      <c r="C8" s="162"/>
      <c r="D8" s="165"/>
      <c r="E8" s="37"/>
      <c r="F8" s="165"/>
      <c r="G8" s="171"/>
      <c r="H8" s="175">
        <f t="shared" ref="H8:H10" si="0">$E8+$G8</f>
        <v>0</v>
      </c>
    </row>
    <row r="9" spans="1:9" x14ac:dyDescent="0.35">
      <c r="A9" s="26"/>
      <c r="B9" s="144"/>
      <c r="C9" s="162"/>
      <c r="D9" s="165"/>
      <c r="E9" s="37"/>
      <c r="F9" s="165"/>
      <c r="G9" s="171"/>
      <c r="H9" s="175">
        <f t="shared" si="0"/>
        <v>0</v>
      </c>
    </row>
    <row r="10" spans="1:9" ht="15" thickBot="1" x14ac:dyDescent="0.4">
      <c r="A10" s="27"/>
      <c r="B10" s="28"/>
      <c r="C10" s="163"/>
      <c r="D10" s="166"/>
      <c r="E10" s="191"/>
      <c r="F10" s="166"/>
      <c r="G10" s="192"/>
      <c r="H10" s="177">
        <f t="shared" si="0"/>
        <v>0</v>
      </c>
    </row>
    <row r="11" spans="1:9" ht="15" thickBot="1" x14ac:dyDescent="0.4">
      <c r="A11" s="3"/>
      <c r="B11" s="4"/>
      <c r="C11" s="4"/>
      <c r="D11" s="167" t="s">
        <v>26</v>
      </c>
      <c r="E11" s="168">
        <f>SUM($E$7:$E$10)</f>
        <v>0</v>
      </c>
      <c r="F11" s="167" t="s">
        <v>26</v>
      </c>
      <c r="G11" s="172">
        <f>SUM($G$7:$G$10)</f>
        <v>0</v>
      </c>
      <c r="H11" s="176">
        <f>SUM($H$7:$H$10)</f>
        <v>0</v>
      </c>
    </row>
    <row r="12" spans="1:9" ht="16" thickBot="1" x14ac:dyDescent="0.4">
      <c r="A12" s="245" t="s">
        <v>25</v>
      </c>
      <c r="B12" s="258"/>
      <c r="C12" s="258"/>
      <c r="D12" s="245" t="s">
        <v>3</v>
      </c>
      <c r="E12" s="246"/>
      <c r="F12" s="245" t="s">
        <v>4</v>
      </c>
      <c r="G12" s="246"/>
      <c r="H12" s="169" t="s">
        <v>10</v>
      </c>
    </row>
    <row r="13" spans="1:9" ht="16" thickBot="1" x14ac:dyDescent="0.4">
      <c r="A13" s="31" t="s">
        <v>20</v>
      </c>
      <c r="B13" s="32" t="s">
        <v>21</v>
      </c>
      <c r="C13" s="160" t="s">
        <v>22</v>
      </c>
      <c r="D13" s="31" t="s">
        <v>23</v>
      </c>
      <c r="E13" s="35" t="s">
        <v>24</v>
      </c>
      <c r="F13" s="31" t="s">
        <v>23</v>
      </c>
      <c r="G13" s="35" t="s">
        <v>24</v>
      </c>
      <c r="H13" s="173" t="s">
        <v>24</v>
      </c>
    </row>
    <row r="14" spans="1:9" x14ac:dyDescent="0.35">
      <c r="A14" s="29"/>
      <c r="B14" s="30"/>
      <c r="C14" s="161"/>
      <c r="D14" s="164"/>
      <c r="E14" s="36"/>
      <c r="F14" s="164"/>
      <c r="G14" s="170"/>
      <c r="H14" s="174">
        <f>$E14+$G14</f>
        <v>0</v>
      </c>
    </row>
    <row r="15" spans="1:9" x14ac:dyDescent="0.35">
      <c r="A15" s="26"/>
      <c r="B15" s="1"/>
      <c r="C15" s="162"/>
      <c r="D15" s="165"/>
      <c r="E15" s="37"/>
      <c r="F15" s="165"/>
      <c r="G15" s="171"/>
      <c r="H15" s="175">
        <f t="shared" ref="H15:H17" si="1">$E15+$G15</f>
        <v>0</v>
      </c>
    </row>
    <row r="16" spans="1:9" x14ac:dyDescent="0.35">
      <c r="A16" s="26"/>
      <c r="B16" s="1"/>
      <c r="C16" s="162"/>
      <c r="D16" s="165"/>
      <c r="E16" s="37"/>
      <c r="F16" s="165"/>
      <c r="G16" s="171"/>
      <c r="H16" s="175">
        <f t="shared" si="1"/>
        <v>0</v>
      </c>
    </row>
    <row r="17" spans="1:8" ht="15" thickBot="1" x14ac:dyDescent="0.4">
      <c r="A17" s="27"/>
      <c r="B17" s="28"/>
      <c r="C17" s="163"/>
      <c r="D17" s="166"/>
      <c r="E17" s="191"/>
      <c r="F17" s="166"/>
      <c r="G17" s="192"/>
      <c r="H17" s="177">
        <f t="shared" si="1"/>
        <v>0</v>
      </c>
    </row>
    <row r="18" spans="1:8" ht="15" thickBot="1" x14ac:dyDescent="0.4">
      <c r="A18" s="3"/>
      <c r="B18" s="4"/>
      <c r="C18" s="4"/>
      <c r="D18" s="34" t="s">
        <v>26</v>
      </c>
      <c r="E18" s="39">
        <f>SUM($E$14:$E$17)</f>
        <v>0</v>
      </c>
      <c r="F18" s="167" t="s">
        <v>26</v>
      </c>
      <c r="G18" s="172">
        <f>SUM($G$14:$G$17)</f>
        <v>0</v>
      </c>
      <c r="H18" s="176">
        <f>SUM($H$14:$H$17)</f>
        <v>0</v>
      </c>
    </row>
    <row r="19" spans="1:8" ht="15" thickBot="1" x14ac:dyDescent="0.4"/>
    <row r="20" spans="1:8" ht="19" thickBot="1" x14ac:dyDescent="0.4">
      <c r="A20" s="265" t="s">
        <v>58</v>
      </c>
      <c r="B20" s="266"/>
      <c r="C20" s="266"/>
      <c r="D20" s="266"/>
      <c r="E20" s="266"/>
      <c r="F20" s="266"/>
      <c r="G20" s="266"/>
      <c r="H20" s="267"/>
    </row>
    <row r="21" spans="1:8" ht="33" customHeight="1" thickBot="1" x14ac:dyDescent="0.4">
      <c r="A21" s="225" t="s">
        <v>56</v>
      </c>
      <c r="B21" s="226"/>
      <c r="C21" s="226"/>
      <c r="D21" s="226"/>
      <c r="E21" s="226"/>
      <c r="F21" s="226"/>
      <c r="G21" s="226"/>
      <c r="H21" s="227"/>
    </row>
    <row r="22" spans="1:8" s="74" customFormat="1" ht="16" thickBot="1" x14ac:dyDescent="0.4">
      <c r="A22" s="247" t="s">
        <v>33</v>
      </c>
      <c r="B22" s="248"/>
      <c r="C22" s="249"/>
      <c r="D22" s="245" t="s">
        <v>3</v>
      </c>
      <c r="E22" s="246"/>
      <c r="F22" s="245" t="s">
        <v>4</v>
      </c>
      <c r="G22" s="246"/>
      <c r="H22" s="169" t="s">
        <v>10</v>
      </c>
    </row>
    <row r="23" spans="1:8" ht="16.5" hidden="1" customHeight="1" thickBot="1" x14ac:dyDescent="0.4">
      <c r="A23" s="245" t="s">
        <v>33</v>
      </c>
      <c r="B23" s="258"/>
      <c r="C23" s="258"/>
      <c r="D23" s="258"/>
      <c r="E23" s="246"/>
      <c r="F23" s="159"/>
      <c r="G23" s="159"/>
      <c r="H23" s="159"/>
    </row>
    <row r="24" spans="1:8" ht="16" thickBot="1" x14ac:dyDescent="0.4">
      <c r="A24" s="31" t="s">
        <v>20</v>
      </c>
      <c r="B24" s="32" t="s">
        <v>21</v>
      </c>
      <c r="C24" s="160" t="s">
        <v>22</v>
      </c>
      <c r="D24" s="31" t="s">
        <v>23</v>
      </c>
      <c r="E24" s="35" t="s">
        <v>24</v>
      </c>
      <c r="F24" s="31" t="s">
        <v>23</v>
      </c>
      <c r="G24" s="35" t="s">
        <v>24</v>
      </c>
      <c r="H24" s="173" t="s">
        <v>24</v>
      </c>
    </row>
    <row r="25" spans="1:8" x14ac:dyDescent="0.35">
      <c r="A25" s="29"/>
      <c r="B25" s="30"/>
      <c r="C25" s="161"/>
      <c r="D25" s="164"/>
      <c r="E25" s="36"/>
      <c r="F25" s="164"/>
      <c r="G25" s="170"/>
      <c r="H25" s="174">
        <f>$E25+$G25</f>
        <v>0</v>
      </c>
    </row>
    <row r="26" spans="1:8" x14ac:dyDescent="0.35">
      <c r="A26" s="26"/>
      <c r="B26" s="1"/>
      <c r="C26" s="162"/>
      <c r="D26" s="165"/>
      <c r="E26" s="37"/>
      <c r="F26" s="165"/>
      <c r="G26" s="171"/>
      <c r="H26" s="175">
        <f t="shared" ref="H26:H28" si="2">$E26+$G26</f>
        <v>0</v>
      </c>
    </row>
    <row r="27" spans="1:8" x14ac:dyDescent="0.35">
      <c r="A27" s="26"/>
      <c r="B27" s="1"/>
      <c r="C27" s="162"/>
      <c r="D27" s="165"/>
      <c r="E27" s="37"/>
      <c r="F27" s="165"/>
      <c r="G27" s="171"/>
      <c r="H27" s="175">
        <f t="shared" si="2"/>
        <v>0</v>
      </c>
    </row>
    <row r="28" spans="1:8" ht="15" thickBot="1" x14ac:dyDescent="0.4">
      <c r="A28" s="27"/>
      <c r="B28" s="28"/>
      <c r="C28" s="163"/>
      <c r="D28" s="166"/>
      <c r="E28" s="191"/>
      <c r="F28" s="166"/>
      <c r="G28" s="192"/>
      <c r="H28" s="177">
        <f t="shared" si="2"/>
        <v>0</v>
      </c>
    </row>
    <row r="29" spans="1:8" ht="15" thickBot="1" x14ac:dyDescent="0.4">
      <c r="A29" s="3"/>
      <c r="B29" s="4"/>
      <c r="C29" s="4"/>
      <c r="D29" s="25" t="s">
        <v>26</v>
      </c>
      <c r="E29" s="38">
        <f>SUM($E$25:$E$28)</f>
        <v>0</v>
      </c>
      <c r="F29" s="167" t="s">
        <v>26</v>
      </c>
      <c r="G29" s="172">
        <f>SUM($G$25:$G$28)</f>
        <v>0</v>
      </c>
      <c r="H29" s="176">
        <f>SUM($H$25:$H$28)</f>
        <v>0</v>
      </c>
    </row>
    <row r="30" spans="1:8" ht="16" thickBot="1" x14ac:dyDescent="0.4">
      <c r="A30" s="247" t="s">
        <v>25</v>
      </c>
      <c r="B30" s="248"/>
      <c r="C30" s="248"/>
      <c r="D30" s="245" t="s">
        <v>3</v>
      </c>
      <c r="E30" s="246"/>
      <c r="F30" s="245" t="s">
        <v>4</v>
      </c>
      <c r="G30" s="246"/>
      <c r="H30" s="169" t="s">
        <v>10</v>
      </c>
    </row>
    <row r="31" spans="1:8" ht="16" thickBot="1" x14ac:dyDescent="0.4">
      <c r="A31" s="31" t="s">
        <v>20</v>
      </c>
      <c r="B31" s="32" t="s">
        <v>21</v>
      </c>
      <c r="C31" s="160" t="s">
        <v>22</v>
      </c>
      <c r="D31" s="31" t="s">
        <v>23</v>
      </c>
      <c r="E31" s="35" t="s">
        <v>24</v>
      </c>
      <c r="F31" s="31" t="s">
        <v>23</v>
      </c>
      <c r="G31" s="35" t="s">
        <v>24</v>
      </c>
      <c r="H31" s="173" t="s">
        <v>24</v>
      </c>
    </row>
    <row r="32" spans="1:8" x14ac:dyDescent="0.35">
      <c r="A32" s="29"/>
      <c r="B32" s="30"/>
      <c r="C32" s="161"/>
      <c r="D32" s="164"/>
      <c r="E32" s="36"/>
      <c r="F32" s="164"/>
      <c r="G32" s="170"/>
      <c r="H32" s="174">
        <f>$E32+$G32</f>
        <v>0</v>
      </c>
    </row>
    <row r="33" spans="1:8" x14ac:dyDescent="0.35">
      <c r="A33" s="26"/>
      <c r="B33" s="1"/>
      <c r="C33" s="162"/>
      <c r="D33" s="165"/>
      <c r="E33" s="37"/>
      <c r="F33" s="165"/>
      <c r="G33" s="171"/>
      <c r="H33" s="175">
        <f t="shared" ref="H33:H35" si="3">$E33+$G33</f>
        <v>0</v>
      </c>
    </row>
    <row r="34" spans="1:8" x14ac:dyDescent="0.35">
      <c r="A34" s="26"/>
      <c r="B34" s="1"/>
      <c r="C34" s="162"/>
      <c r="D34" s="165"/>
      <c r="E34" s="37"/>
      <c r="F34" s="165"/>
      <c r="G34" s="171"/>
      <c r="H34" s="175">
        <f t="shared" si="3"/>
        <v>0</v>
      </c>
    </row>
    <row r="35" spans="1:8" ht="15" thickBot="1" x14ac:dyDescent="0.4">
      <c r="A35" s="27"/>
      <c r="B35" s="28"/>
      <c r="C35" s="163"/>
      <c r="D35" s="190"/>
      <c r="E35" s="191"/>
      <c r="F35" s="190"/>
      <c r="G35" s="192"/>
      <c r="H35" s="177">
        <f t="shared" si="3"/>
        <v>0</v>
      </c>
    </row>
    <row r="36" spans="1:8" ht="15" thickBot="1" x14ac:dyDescent="0.4">
      <c r="A36" s="3"/>
      <c r="B36" s="4"/>
      <c r="C36" s="4"/>
      <c r="D36" s="34" t="s">
        <v>26</v>
      </c>
      <c r="E36" s="39">
        <f>SUM($E$32:$E$35)</f>
        <v>0</v>
      </c>
      <c r="F36" s="167" t="s">
        <v>26</v>
      </c>
      <c r="G36" s="172">
        <f>SUM($G$32:$G$35)</f>
        <v>0</v>
      </c>
      <c r="H36" s="176">
        <f>SUM($H$32:$H$35)</f>
        <v>0</v>
      </c>
    </row>
    <row r="37" spans="1:8" ht="15" thickBot="1" x14ac:dyDescent="0.4"/>
    <row r="38" spans="1:8" ht="19" thickBot="1" x14ac:dyDescent="0.5">
      <c r="A38" s="40" t="s">
        <v>34</v>
      </c>
      <c r="B38" s="40" t="s">
        <v>3</v>
      </c>
      <c r="C38" s="40" t="s">
        <v>4</v>
      </c>
      <c r="D38" s="250" t="s">
        <v>27</v>
      </c>
      <c r="E38" s="251"/>
      <c r="F38" s="178"/>
      <c r="G38" s="178"/>
      <c r="H38" s="178"/>
    </row>
    <row r="39" spans="1:8" x14ac:dyDescent="0.35">
      <c r="A39" s="41" t="s">
        <v>33</v>
      </c>
      <c r="B39" s="43">
        <f>$E$11+$E$29</f>
        <v>0</v>
      </c>
      <c r="C39" s="45">
        <f>G11+G29</f>
        <v>0</v>
      </c>
      <c r="D39" s="252">
        <f>$C$39+$B$39</f>
        <v>0</v>
      </c>
      <c r="E39" s="253"/>
      <c r="F39" s="179"/>
      <c r="G39" s="179"/>
      <c r="H39" s="179"/>
    </row>
    <row r="40" spans="1:8" ht="15" thickBot="1" x14ac:dyDescent="0.4">
      <c r="A40" s="42" t="s">
        <v>25</v>
      </c>
      <c r="B40" s="44">
        <f>$E$18+$E$36</f>
        <v>0</v>
      </c>
      <c r="C40" s="46">
        <f>G36+G18</f>
        <v>0</v>
      </c>
      <c r="D40" s="254">
        <f>$B$40+$C$40</f>
        <v>0</v>
      </c>
      <c r="E40" s="255"/>
      <c r="F40" s="179"/>
      <c r="G40" s="179"/>
      <c r="H40" s="179"/>
    </row>
    <row r="41" spans="1:8" s="74" customFormat="1" ht="16" thickBot="1" x14ac:dyDescent="0.4">
      <c r="A41" s="139" t="s">
        <v>10</v>
      </c>
      <c r="B41" s="140">
        <f>SUM($B$39:$B$40)</f>
        <v>0</v>
      </c>
      <c r="C41" s="141">
        <f>SUM($C$39:$C$40)</f>
        <v>0</v>
      </c>
      <c r="D41" s="256">
        <f>$D$39+$D$40</f>
        <v>0</v>
      </c>
      <c r="E41" s="257"/>
      <c r="F41" s="180"/>
      <c r="G41" s="180"/>
      <c r="H41" s="180"/>
    </row>
    <row r="42" spans="1:8" x14ac:dyDescent="0.35"/>
  </sheetData>
  <sheetProtection algorithmName="SHA-512" hashValue="l5iPVH6ws7biJswSLtaFD8QZqymERjfl3RfdhuFmJlcj7KQoc2Qn3v6Oy5szF6FH2uWXsYeG9fPzWfPSEM1wSg==" saltValue="xErCPtPsqYvYEEsu/j4Iqw==" spinCount="100000" sheet="1" objects="1" scenarios="1"/>
  <protectedRanges>
    <protectedRange sqref="A7:G10 A14:G17 A25:G28 A32:G35" name="Rango1"/>
  </protectedRanges>
  <mergeCells count="22">
    <mergeCell ref="A1:E1"/>
    <mergeCell ref="D38:E38"/>
    <mergeCell ref="D39:E39"/>
    <mergeCell ref="D40:E40"/>
    <mergeCell ref="D41:E41"/>
    <mergeCell ref="A23:E23"/>
    <mergeCell ref="A4:H4"/>
    <mergeCell ref="A3:H3"/>
    <mergeCell ref="A20:H20"/>
    <mergeCell ref="A21:H21"/>
    <mergeCell ref="A5:C5"/>
    <mergeCell ref="D5:E5"/>
    <mergeCell ref="F5:G5"/>
    <mergeCell ref="A12:C12"/>
    <mergeCell ref="D12:E12"/>
    <mergeCell ref="F12:G12"/>
    <mergeCell ref="F30:G30"/>
    <mergeCell ref="A30:C30"/>
    <mergeCell ref="D30:E30"/>
    <mergeCell ref="A22:C22"/>
    <mergeCell ref="D22:E22"/>
    <mergeCell ref="F22:G22"/>
  </mergeCells>
  <conditionalFormatting sqref="E7:E11 G7:G11 E14:E18 G14:G18 E25:E29 G25:G29 E32:E36 G32:G36 B39:C41">
    <cfRule type="cellIs" dxfId="4" priority="2" operator="greaterThan">
      <formula>2000000</formula>
    </cfRule>
  </conditionalFormatting>
  <conditionalFormatting sqref="H7:H11 H14:H18 H25:H29 H32:H36 D39:D41">
    <cfRule type="cellIs" dxfId="3" priority="1" operator="greaterThan">
      <formula>4000000</formula>
    </cfRule>
  </conditionalFormatting>
  <pageMargins left="0.25" right="0.25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showGridLines="0" topLeftCell="A8" workbookViewId="0">
      <selection activeCell="C6" sqref="C6:F7"/>
    </sheetView>
  </sheetViews>
  <sheetFormatPr baseColWidth="10" defaultColWidth="0" defaultRowHeight="14.5" zeroHeight="1" x14ac:dyDescent="0.35"/>
  <cols>
    <col min="1" max="1" width="25.453125" bestFit="1" customWidth="1"/>
    <col min="2" max="2" width="50.453125" customWidth="1"/>
    <col min="3" max="3" width="11.1796875" bestFit="1" customWidth="1"/>
    <col min="4" max="4" width="17.7265625" style="5" customWidth="1"/>
    <col min="5" max="5" width="11.1796875" style="5" bestFit="1" customWidth="1"/>
    <col min="6" max="7" width="17.7265625" style="5" customWidth="1"/>
    <col min="8" max="8" width="6.54296875" customWidth="1"/>
    <col min="9" max="9" width="0" hidden="1" customWidth="1"/>
    <col min="10" max="16384" width="11.453125" hidden="1"/>
  </cols>
  <sheetData>
    <row r="1" spans="1:9" ht="21" x14ac:dyDescent="0.5">
      <c r="A1" s="216" t="s">
        <v>28</v>
      </c>
      <c r="B1" s="216"/>
      <c r="C1" s="216"/>
      <c r="D1" s="216"/>
      <c r="E1" s="145"/>
      <c r="F1" s="145"/>
      <c r="G1" s="145"/>
    </row>
    <row r="2" spans="1:9" ht="15.5" x14ac:dyDescent="0.35">
      <c r="A2" s="268" t="s">
        <v>59</v>
      </c>
      <c r="B2" s="268"/>
      <c r="C2" s="268"/>
      <c r="D2" s="268"/>
      <c r="E2" s="268"/>
      <c r="F2" s="268"/>
      <c r="G2" s="268"/>
      <c r="H2" s="268"/>
    </row>
    <row r="3" spans="1:9" ht="15" thickBot="1" x14ac:dyDescent="0.4"/>
    <row r="4" spans="1:9" ht="19" thickBot="1" x14ac:dyDescent="0.5">
      <c r="A4" s="269" t="s">
        <v>3</v>
      </c>
      <c r="B4" s="270"/>
      <c r="C4" s="271" t="s">
        <v>3</v>
      </c>
      <c r="D4" s="272"/>
      <c r="E4" s="271" t="s">
        <v>4</v>
      </c>
      <c r="F4" s="272"/>
      <c r="G4" s="181" t="s">
        <v>5</v>
      </c>
      <c r="H4" s="2"/>
      <c r="I4" s="2"/>
    </row>
    <row r="5" spans="1:9" ht="16" thickBot="1" x14ac:dyDescent="0.4">
      <c r="A5" s="14" t="s">
        <v>29</v>
      </c>
      <c r="B5" s="17" t="s">
        <v>31</v>
      </c>
      <c r="C5" s="16" t="s">
        <v>8</v>
      </c>
      <c r="D5" s="15" t="s">
        <v>30</v>
      </c>
      <c r="E5" s="16" t="s">
        <v>8</v>
      </c>
      <c r="F5" s="15" t="s">
        <v>30</v>
      </c>
      <c r="G5" s="185" t="s">
        <v>30</v>
      </c>
    </row>
    <row r="6" spans="1:9" ht="43.5" x14ac:dyDescent="0.35">
      <c r="A6" s="12" t="s">
        <v>32</v>
      </c>
      <c r="B6" s="19"/>
      <c r="C6" s="20"/>
      <c r="D6" s="13"/>
      <c r="E6" s="20"/>
      <c r="F6" s="182"/>
      <c r="G6" s="186">
        <f>$D6+$F6</f>
        <v>0</v>
      </c>
    </row>
    <row r="7" spans="1:9" ht="43.5" x14ac:dyDescent="0.35">
      <c r="A7" s="8" t="s">
        <v>32</v>
      </c>
      <c r="B7" s="21"/>
      <c r="C7" s="22"/>
      <c r="D7" s="9"/>
      <c r="E7" s="22"/>
      <c r="F7" s="183"/>
      <c r="G7" s="187">
        <f t="shared" ref="G7:G10" si="0">$D7+$F7</f>
        <v>0</v>
      </c>
    </row>
    <row r="8" spans="1:9" ht="43.5" x14ac:dyDescent="0.35">
      <c r="A8" s="8" t="s">
        <v>32</v>
      </c>
      <c r="B8" s="21"/>
      <c r="C8" s="22"/>
      <c r="D8" s="9"/>
      <c r="E8" s="22"/>
      <c r="F8" s="183"/>
      <c r="G8" s="187">
        <f t="shared" si="0"/>
        <v>0</v>
      </c>
    </row>
    <row r="9" spans="1:9" ht="44" thickBot="1" x14ac:dyDescent="0.4">
      <c r="A9" s="10" t="s">
        <v>32</v>
      </c>
      <c r="B9" s="23"/>
      <c r="C9" s="24"/>
      <c r="D9" s="11"/>
      <c r="E9" s="24"/>
      <c r="F9" s="184"/>
      <c r="G9" s="188">
        <f t="shared" si="0"/>
        <v>0</v>
      </c>
    </row>
    <row r="10" spans="1:9" ht="19" thickBot="1" x14ac:dyDescent="0.4">
      <c r="B10" s="18" t="s">
        <v>10</v>
      </c>
      <c r="C10" s="6">
        <f>SUM($C$6:$C$9)</f>
        <v>0</v>
      </c>
      <c r="D10" s="7">
        <f>SUM($D$6:$D$9)</f>
        <v>0</v>
      </c>
      <c r="E10" s="6">
        <f>SUM($C$6:$C$9)</f>
        <v>0</v>
      </c>
      <c r="F10" s="7">
        <f>SUM($D$6:$D$9)</f>
        <v>0</v>
      </c>
      <c r="G10" s="189">
        <f t="shared" si="0"/>
        <v>0</v>
      </c>
    </row>
    <row r="11" spans="1:9" x14ac:dyDescent="0.35"/>
  </sheetData>
  <sheetProtection algorithmName="SHA-512" hashValue="STyFbZIT+R8eBOFr8ZI6U/absdJ4wpcXtQ7OLzImYfuQnPOc377PwoDUJAlx/PUyfiijQinjcvbT5CUarcj1MA==" saltValue="k5wcDj/R+MxP8U5h9ybkhw==" spinCount="100000" sheet="1" objects="1" scenarios="1"/>
  <protectedRanges>
    <protectedRange sqref="B6:F9" name="Año1"/>
  </protectedRanges>
  <mergeCells count="5">
    <mergeCell ref="A1:D1"/>
    <mergeCell ref="A2:H2"/>
    <mergeCell ref="A4:B4"/>
    <mergeCell ref="C4:D4"/>
    <mergeCell ref="E4:F4"/>
  </mergeCells>
  <conditionalFormatting sqref="D6:D10 F6:F10">
    <cfRule type="cellIs" dxfId="2" priority="3" operator="greaterThan">
      <formula>2000000</formula>
    </cfRule>
  </conditionalFormatting>
  <conditionalFormatting sqref="G6:G10">
    <cfRule type="cellIs" dxfId="1" priority="1" operator="greaterThan">
      <formula>4000000</formula>
    </cfRule>
  </conditionalFormatting>
  <pageMargins left="0.25" right="0.25" top="0.75" bottom="0.75" header="0.3" footer="0.3"/>
  <pageSetup scale="85" orientation="landscape" r:id="rId1"/>
  <ignoredErrors>
    <ignoredError sqref="D10:E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067C7-E7A8-4540-B58A-139034B223E4}">
  <dimension ref="A1:H34"/>
  <sheetViews>
    <sheetView showGridLines="0" workbookViewId="0">
      <selection activeCell="A6" sqref="A6"/>
    </sheetView>
  </sheetViews>
  <sheetFormatPr baseColWidth="10" defaultColWidth="0" defaultRowHeight="14.5" customHeight="1" zeroHeight="1" x14ac:dyDescent="0.35"/>
  <cols>
    <col min="1" max="1" width="25.453125" bestFit="1" customWidth="1"/>
    <col min="2" max="2" width="13.7265625" bestFit="1" customWidth="1"/>
    <col min="3" max="3" width="18.1796875" style="195" bestFit="1" customWidth="1"/>
    <col min="4" max="4" width="21" style="193" bestFit="1" customWidth="1"/>
    <col min="5" max="5" width="17.7265625" style="212" customWidth="1"/>
    <col min="6" max="6" width="67.1796875" customWidth="1"/>
    <col min="7" max="7" width="26.453125" bestFit="1" customWidth="1"/>
    <col min="8" max="8" width="7.1796875" customWidth="1"/>
    <col min="9" max="9" width="11.453125" hidden="1" customWidth="1"/>
    <col min="10" max="16384" width="11.453125" hidden="1"/>
  </cols>
  <sheetData>
    <row r="1" spans="1:7" ht="21" x14ac:dyDescent="0.5">
      <c r="A1" s="216" t="s">
        <v>60</v>
      </c>
      <c r="B1" s="216"/>
      <c r="C1" s="216"/>
      <c r="D1" s="216"/>
      <c r="E1" s="216"/>
      <c r="F1" s="216"/>
    </row>
    <row r="2" spans="1:7" ht="15" thickBot="1" x14ac:dyDescent="0.4"/>
    <row r="3" spans="1:7" ht="19" thickBot="1" x14ac:dyDescent="0.4">
      <c r="A3" s="273" t="s">
        <v>64</v>
      </c>
      <c r="B3" s="274"/>
    </row>
    <row r="4" spans="1:7" ht="16" thickBot="1" x14ac:dyDescent="0.4">
      <c r="A4" s="108" t="s">
        <v>2</v>
      </c>
      <c r="B4" s="108" t="s">
        <v>65</v>
      </c>
      <c r="C4" s="196" t="s">
        <v>61</v>
      </c>
      <c r="D4" s="203" t="s">
        <v>62</v>
      </c>
      <c r="E4" s="208" t="s">
        <v>3</v>
      </c>
      <c r="F4" s="151" t="s">
        <v>63</v>
      </c>
      <c r="G4" s="33" t="s">
        <v>70</v>
      </c>
    </row>
    <row r="5" spans="1:7" x14ac:dyDescent="0.35">
      <c r="A5" s="109" t="s">
        <v>43</v>
      </c>
      <c r="B5" s="146">
        <f>'Gastos Personal'!$D$24</f>
        <v>0</v>
      </c>
      <c r="C5" s="197"/>
      <c r="D5" s="204"/>
      <c r="E5" s="213">
        <f>B5-C5+D5</f>
        <v>0</v>
      </c>
      <c r="F5" s="152"/>
      <c r="G5" s="115"/>
    </row>
    <row r="6" spans="1:7" x14ac:dyDescent="0.35">
      <c r="A6" s="110" t="s">
        <v>54</v>
      </c>
      <c r="B6" s="147">
        <f>'Gastos Operación'!$C$15</f>
        <v>0</v>
      </c>
      <c r="C6" s="198"/>
      <c r="D6" s="205"/>
      <c r="E6" s="213">
        <f t="shared" ref="E6:E8" si="0">B6-C6+D6</f>
        <v>0</v>
      </c>
      <c r="F6" s="153"/>
      <c r="G6" s="117"/>
    </row>
    <row r="7" spans="1:7" x14ac:dyDescent="0.35">
      <c r="A7" s="110" t="s">
        <v>44</v>
      </c>
      <c r="B7" s="148">
        <f>'Gastos Viajes'!$B$41</f>
        <v>0</v>
      </c>
      <c r="C7" s="199"/>
      <c r="D7" s="205"/>
      <c r="E7" s="213">
        <f t="shared" si="0"/>
        <v>0</v>
      </c>
      <c r="F7" s="154"/>
      <c r="G7" s="119"/>
    </row>
    <row r="8" spans="1:7" ht="15" thickBot="1" x14ac:dyDescent="0.4">
      <c r="A8" s="111" t="s">
        <v>45</v>
      </c>
      <c r="B8" s="149">
        <f>'Gastos Bienes de Capital'!$D$10</f>
        <v>0</v>
      </c>
      <c r="C8" s="200"/>
      <c r="D8" s="206"/>
      <c r="E8" s="213">
        <f t="shared" si="0"/>
        <v>0</v>
      </c>
      <c r="F8" s="155"/>
      <c r="G8" s="121"/>
    </row>
    <row r="9" spans="1:7" ht="16" thickBot="1" x14ac:dyDescent="0.4">
      <c r="A9" s="112" t="s">
        <v>5</v>
      </c>
      <c r="B9" s="150">
        <f>SUM(B$5:B$8)</f>
        <v>0</v>
      </c>
      <c r="C9" s="201">
        <f>SUM(C$5:C$8)</f>
        <v>0</v>
      </c>
      <c r="D9" s="207">
        <f>SUM(D$5:D$8)</f>
        <v>0</v>
      </c>
      <c r="E9" s="209">
        <f>SUM(E5:E8)</f>
        <v>0</v>
      </c>
      <c r="F9" s="156" t="s">
        <v>71</v>
      </c>
      <c r="G9" s="126"/>
    </row>
    <row r="10" spans="1:7" ht="15" thickBot="1" x14ac:dyDescent="0.4"/>
    <row r="11" spans="1:7" ht="14.5" customHeight="1" thickBot="1" x14ac:dyDescent="0.4">
      <c r="A11" s="273" t="s">
        <v>66</v>
      </c>
      <c r="B11" s="274"/>
    </row>
    <row r="12" spans="1:7" ht="14.5" customHeight="1" thickBot="1" x14ac:dyDescent="0.4">
      <c r="A12" s="108" t="s">
        <v>2</v>
      </c>
      <c r="B12" s="108" t="s">
        <v>65</v>
      </c>
      <c r="C12" s="196" t="s">
        <v>61</v>
      </c>
      <c r="D12" s="203" t="s">
        <v>62</v>
      </c>
      <c r="E12" s="208" t="s">
        <v>3</v>
      </c>
      <c r="F12" s="151" t="s">
        <v>63</v>
      </c>
      <c r="G12" s="33" t="s">
        <v>70</v>
      </c>
    </row>
    <row r="13" spans="1:7" ht="14.5" customHeight="1" x14ac:dyDescent="0.35">
      <c r="A13" s="109" t="s">
        <v>43</v>
      </c>
      <c r="B13" s="146">
        <f>+E5</f>
        <v>0</v>
      </c>
      <c r="C13" s="197"/>
      <c r="D13" s="204"/>
      <c r="E13" s="213">
        <f>B13-C13+D13</f>
        <v>0</v>
      </c>
      <c r="F13" s="152"/>
      <c r="G13" s="115"/>
    </row>
    <row r="14" spans="1:7" ht="14.5" customHeight="1" x14ac:dyDescent="0.35">
      <c r="A14" s="110" t="s">
        <v>54</v>
      </c>
      <c r="B14" s="146">
        <f t="shared" ref="B14:B16" si="1">+E6</f>
        <v>0</v>
      </c>
      <c r="C14" s="198"/>
      <c r="D14" s="205"/>
      <c r="E14" s="213">
        <f t="shared" ref="E14:E16" si="2">B14-C14+D14</f>
        <v>0</v>
      </c>
      <c r="F14" s="153"/>
      <c r="G14" s="117"/>
    </row>
    <row r="15" spans="1:7" ht="14.5" customHeight="1" x14ac:dyDescent="0.35">
      <c r="A15" s="110" t="s">
        <v>44</v>
      </c>
      <c r="B15" s="146">
        <f t="shared" si="1"/>
        <v>0</v>
      </c>
      <c r="C15" s="199"/>
      <c r="D15" s="205"/>
      <c r="E15" s="213">
        <f t="shared" si="2"/>
        <v>0</v>
      </c>
      <c r="F15" s="154"/>
      <c r="G15" s="119"/>
    </row>
    <row r="16" spans="1:7" ht="14.5" customHeight="1" thickBot="1" x14ac:dyDescent="0.4">
      <c r="A16" s="111" t="s">
        <v>45</v>
      </c>
      <c r="B16" s="146">
        <f t="shared" si="1"/>
        <v>0</v>
      </c>
      <c r="C16" s="200"/>
      <c r="D16" s="206"/>
      <c r="E16" s="213">
        <f t="shared" si="2"/>
        <v>0</v>
      </c>
      <c r="F16" s="155"/>
      <c r="G16" s="121"/>
    </row>
    <row r="17" spans="1:7" ht="14.5" customHeight="1" thickBot="1" x14ac:dyDescent="0.4">
      <c r="A17" s="112" t="s">
        <v>5</v>
      </c>
      <c r="B17" s="150">
        <f>SUM(B$13:B$16)</f>
        <v>0</v>
      </c>
      <c r="C17" s="201">
        <f>SUM(C$13:C$16)</f>
        <v>0</v>
      </c>
      <c r="D17" s="207">
        <f>SUM(D$13:D$16)</f>
        <v>0</v>
      </c>
      <c r="E17" s="210">
        <f>SUM(E$13:E$16)</f>
        <v>0</v>
      </c>
      <c r="F17" s="156" t="s">
        <v>71</v>
      </c>
      <c r="G17" s="126"/>
    </row>
    <row r="18" spans="1:7" ht="14.5" customHeight="1" thickBot="1" x14ac:dyDescent="0.4"/>
    <row r="19" spans="1:7" ht="19" thickBot="1" x14ac:dyDescent="0.4">
      <c r="A19" s="273" t="s">
        <v>67</v>
      </c>
      <c r="B19" s="274"/>
    </row>
    <row r="20" spans="1:7" ht="14.5" customHeight="1" thickBot="1" x14ac:dyDescent="0.4">
      <c r="A20" s="108" t="s">
        <v>2</v>
      </c>
      <c r="B20" s="108" t="s">
        <v>68</v>
      </c>
      <c r="C20" s="196" t="s">
        <v>61</v>
      </c>
      <c r="D20" s="203" t="s">
        <v>62</v>
      </c>
      <c r="E20" s="208" t="s">
        <v>4</v>
      </c>
      <c r="F20" s="151" t="s">
        <v>63</v>
      </c>
      <c r="G20" s="33" t="s">
        <v>70</v>
      </c>
    </row>
    <row r="21" spans="1:7" ht="14.5" customHeight="1" x14ac:dyDescent="0.35">
      <c r="A21" s="109" t="s">
        <v>43</v>
      </c>
      <c r="B21" s="146">
        <f>'Gastos Personal'!$F$24</f>
        <v>0</v>
      </c>
      <c r="C21" s="197"/>
      <c r="D21" s="204"/>
      <c r="E21" s="213">
        <f>B21-C21+D21</f>
        <v>0</v>
      </c>
      <c r="F21" s="152"/>
      <c r="G21" s="115"/>
    </row>
    <row r="22" spans="1:7" ht="14.5" customHeight="1" x14ac:dyDescent="0.35">
      <c r="A22" s="110" t="s">
        <v>54</v>
      </c>
      <c r="B22" s="147">
        <f>'Gastos Operación'!$D$15</f>
        <v>0</v>
      </c>
      <c r="C22" s="198"/>
      <c r="D22" s="205"/>
      <c r="E22" s="213">
        <f t="shared" ref="E22:E24" si="3">B22-C22+D22</f>
        <v>0</v>
      </c>
      <c r="F22" s="153"/>
      <c r="G22" s="117"/>
    </row>
    <row r="23" spans="1:7" ht="14.5" customHeight="1" x14ac:dyDescent="0.35">
      <c r="A23" s="110" t="s">
        <v>44</v>
      </c>
      <c r="B23" s="148">
        <f>'Gastos Viajes'!$C$41</f>
        <v>0</v>
      </c>
      <c r="C23" s="199"/>
      <c r="D23" s="205"/>
      <c r="E23" s="213">
        <f t="shared" si="3"/>
        <v>0</v>
      </c>
      <c r="F23" s="154"/>
      <c r="G23" s="119"/>
    </row>
    <row r="24" spans="1:7" ht="14.5" customHeight="1" thickBot="1" x14ac:dyDescent="0.4">
      <c r="A24" s="111" t="s">
        <v>45</v>
      </c>
      <c r="B24" s="149">
        <f>'Gastos Bienes de Capital'!$F$10</f>
        <v>0</v>
      </c>
      <c r="C24" s="200"/>
      <c r="D24" s="206"/>
      <c r="E24" s="213">
        <f t="shared" si="3"/>
        <v>0</v>
      </c>
      <c r="F24" s="155"/>
      <c r="G24" s="121"/>
    </row>
    <row r="25" spans="1:7" ht="14.5" customHeight="1" thickBot="1" x14ac:dyDescent="0.4">
      <c r="A25" s="112" t="s">
        <v>5</v>
      </c>
      <c r="B25" s="150">
        <f>SUM(B$21:B$24)</f>
        <v>0</v>
      </c>
      <c r="C25" s="201">
        <f t="shared" ref="C25:E25" si="4">SUM(C$21:C$24)</f>
        <v>0</v>
      </c>
      <c r="D25" s="207">
        <f t="shared" si="4"/>
        <v>0</v>
      </c>
      <c r="E25" s="209">
        <f t="shared" si="4"/>
        <v>0</v>
      </c>
      <c r="F25" s="156" t="s">
        <v>71</v>
      </c>
      <c r="G25" s="126"/>
    </row>
    <row r="26" spans="1:7" ht="14.5" customHeight="1" thickBot="1" x14ac:dyDescent="0.4"/>
    <row r="27" spans="1:7" ht="19" thickBot="1" x14ac:dyDescent="0.4">
      <c r="A27" s="273" t="s">
        <v>69</v>
      </c>
      <c r="B27" s="274"/>
    </row>
    <row r="28" spans="1:7" ht="14.5" customHeight="1" thickBot="1" x14ac:dyDescent="0.4">
      <c r="A28" s="108" t="s">
        <v>2</v>
      </c>
      <c r="B28" s="108" t="s">
        <v>68</v>
      </c>
      <c r="C28" s="196" t="s">
        <v>61</v>
      </c>
      <c r="D28" s="203" t="s">
        <v>62</v>
      </c>
      <c r="E28" s="208" t="s">
        <v>4</v>
      </c>
      <c r="F28" s="151" t="s">
        <v>63</v>
      </c>
      <c r="G28" s="33" t="s">
        <v>70</v>
      </c>
    </row>
    <row r="29" spans="1:7" ht="14.5" customHeight="1" x14ac:dyDescent="0.35">
      <c r="A29" s="109" t="s">
        <v>43</v>
      </c>
      <c r="B29" s="146">
        <f>+E21</f>
        <v>0</v>
      </c>
      <c r="C29" s="197"/>
      <c r="D29" s="204"/>
      <c r="E29" s="213">
        <f>B29-C29+D29</f>
        <v>0</v>
      </c>
      <c r="F29" s="152"/>
      <c r="G29" s="115"/>
    </row>
    <row r="30" spans="1:7" ht="14.5" customHeight="1" x14ac:dyDescent="0.35">
      <c r="A30" s="110" t="s">
        <v>54</v>
      </c>
      <c r="B30" s="146">
        <f t="shared" ref="B30:B32" si="5">+E22</f>
        <v>0</v>
      </c>
      <c r="C30" s="198"/>
      <c r="D30" s="205"/>
      <c r="E30" s="213">
        <f t="shared" ref="E30:E32" si="6">B30-C30+D30</f>
        <v>0</v>
      </c>
      <c r="F30" s="153"/>
      <c r="G30" s="117"/>
    </row>
    <row r="31" spans="1:7" ht="14.5" customHeight="1" x14ac:dyDescent="0.35">
      <c r="A31" s="110" t="s">
        <v>44</v>
      </c>
      <c r="B31" s="146">
        <f t="shared" si="5"/>
        <v>0</v>
      </c>
      <c r="C31" s="199"/>
      <c r="D31" s="205"/>
      <c r="E31" s="213">
        <f t="shared" si="6"/>
        <v>0</v>
      </c>
      <c r="F31" s="154"/>
      <c r="G31" s="119"/>
    </row>
    <row r="32" spans="1:7" ht="14.5" customHeight="1" thickBot="1" x14ac:dyDescent="0.4">
      <c r="A32" s="111" t="s">
        <v>45</v>
      </c>
      <c r="B32" s="146">
        <f t="shared" si="5"/>
        <v>0</v>
      </c>
      <c r="C32" s="200"/>
      <c r="D32" s="206"/>
      <c r="E32" s="213">
        <f t="shared" si="6"/>
        <v>0</v>
      </c>
      <c r="F32" s="155"/>
      <c r="G32" s="121"/>
    </row>
    <row r="33" spans="1:7" ht="14.5" customHeight="1" thickBot="1" x14ac:dyDescent="0.4">
      <c r="A33" s="112" t="s">
        <v>5</v>
      </c>
      <c r="B33" s="150">
        <f>SUM(B$29:B$32)</f>
        <v>0</v>
      </c>
      <c r="C33" s="202">
        <f t="shared" ref="C33:E33" si="7">SUM(C$29:C$32)</f>
        <v>0</v>
      </c>
      <c r="D33" s="194">
        <f t="shared" si="7"/>
        <v>0</v>
      </c>
      <c r="E33" s="211">
        <f t="shared" si="7"/>
        <v>0</v>
      </c>
      <c r="F33" s="157" t="s">
        <v>71</v>
      </c>
      <c r="G33" s="126"/>
    </row>
    <row r="34" spans="1:7" ht="14.5" customHeight="1" x14ac:dyDescent="0.35"/>
  </sheetData>
  <sheetProtection algorithmName="SHA-512" hashValue="/fze7NNehuji0WVqIjTs1rMN7ZW4EGxQztJlWXu0/RFZBqZRWIckAZuGRa5NkI3qn9pCDzXXWcVVRsdtS5V6uw==" saltValue="2eMwwvaKt4poUxYUaDwdAg==" spinCount="100000" sheet="1" objects="1" scenarios="1"/>
  <protectedRanges>
    <protectedRange algorithmName="SHA-512" hashValue="iXZairKMkiwDF6StH7HgnIs9NyEAK+FbJ9J4zVQC6nfs4UzM4+mqIQlp91pXmaxrquQQJFxbUJQaEGfsfEi+GQ==" saltValue="x4+op44VhVF3ql8ZxFb1tg==" spinCount="100000" sqref="G5:G9 G13:G17 G21:G25 G29:G33" name="Rango2"/>
    <protectedRange sqref="C5:D8 F5:F8 C13:D16 F13:F16 C21:D24 F21:F24 C29:D32 F29:F32" name="Rango1"/>
  </protectedRanges>
  <mergeCells count="5">
    <mergeCell ref="A1:F1"/>
    <mergeCell ref="A3:B3"/>
    <mergeCell ref="A11:B11"/>
    <mergeCell ref="A19:B19"/>
    <mergeCell ref="A27:B27"/>
  </mergeCells>
  <conditionalFormatting sqref="B5:E9 B13:E17 B21:E25 B29:E33">
    <cfRule type="cellIs" dxfId="0" priority="14" operator="greaterThan">
      <formula>2000000</formula>
    </cfRule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Presupuesto total</vt:lpstr>
      <vt:lpstr>Gastos Personal</vt:lpstr>
      <vt:lpstr>Gastos Operación</vt:lpstr>
      <vt:lpstr>Gastos Viajes</vt:lpstr>
      <vt:lpstr>Gastos Bienes de Capital</vt:lpstr>
      <vt:lpstr>Reitemización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Altimir Colao</dc:creator>
  <cp:keywords/>
  <dc:description/>
  <cp:lastModifiedBy>Carla Pia Aguilera Montoya</cp:lastModifiedBy>
  <cp:revision/>
  <dcterms:created xsi:type="dcterms:W3CDTF">2016-07-08T18:08:57Z</dcterms:created>
  <dcterms:modified xsi:type="dcterms:W3CDTF">2025-07-31T21:34:35Z</dcterms:modified>
  <cp:category/>
  <cp:contentStatus/>
</cp:coreProperties>
</file>